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6660" windowWidth="19170" windowHeight="6705" tabRatio="859"/>
  </bookViews>
  <sheets>
    <sheet name="学習時間自己点検シート" sheetId="15" r:id="rId1"/>
    <sheet name="表４（旧カリ）データ　～2007" sheetId="8" r:id="rId2"/>
  </sheets>
  <definedNames>
    <definedName name="_xlnm._FilterDatabase" localSheetId="0" hidden="1">学習時間自己点検シート!$K$23:$K$30</definedName>
    <definedName name="_xlnm._FilterDatabase" localSheetId="1" hidden="1">'表４（旧カリ）データ　～2007'!$C$1:$C$240</definedName>
  </definedNames>
  <calcPr calcId="144525"/>
  <customWorkbookViews>
    <customWorkbookView name="baccarat - 個人用ビュー" guid="{231902A9-D3A0-49FD-8116-52BBD8F1C555}" mergeInterval="0" personalView="1" maximized="1" windowWidth="1997" windowHeight="837" activeSheetId="2"/>
    <customWorkbookView name="NDEFUSER - 個人用ビュー" guid="{F05E01BD-AFEA-47BE-B002-7E17037013A3}" mergeInterval="0" personalView="1" maximized="1" windowWidth="1020" windowHeight="577" activeSheetId="1" showComments="commIndAndComment"/>
  </customWorkbookViews>
</workbook>
</file>

<file path=xl/calcChain.xml><?xml version="1.0" encoding="utf-8"?>
<calcChain xmlns="http://schemas.openxmlformats.org/spreadsheetml/2006/main">
  <c r="AI17" i="15" l="1"/>
  <c r="AH17" i="15"/>
  <c r="AG17" i="15"/>
  <c r="AF17" i="15"/>
  <c r="AE17" i="15"/>
  <c r="AD17" i="15"/>
  <c r="AC17" i="15"/>
  <c r="AB17" i="15"/>
  <c r="AB23" i="15" s="1"/>
  <c r="Z17" i="15"/>
  <c r="Y17" i="15"/>
  <c r="P17" i="15"/>
  <c r="O17" i="15"/>
  <c r="M17" i="15"/>
  <c r="AB50" i="15"/>
  <c r="AC50" i="15"/>
  <c r="AC46" i="15" s="1"/>
  <c r="AD50" i="15"/>
  <c r="AE50" i="15"/>
  <c r="AF50" i="15"/>
  <c r="AG50" i="15"/>
  <c r="AG46" i="15" s="1"/>
  <c r="AH50" i="15"/>
  <c r="AH46" i="15" s="1"/>
  <c r="AB51" i="15"/>
  <c r="AC51" i="15"/>
  <c r="AD51" i="15"/>
  <c r="AE51" i="15"/>
  <c r="AF51" i="15"/>
  <c r="AG51" i="15"/>
  <c r="AH51" i="15"/>
  <c r="AB52" i="15"/>
  <c r="AC52" i="15"/>
  <c r="AD52" i="15"/>
  <c r="AE52" i="15"/>
  <c r="AF52" i="15"/>
  <c r="AG52" i="15"/>
  <c r="AH52" i="15"/>
  <c r="AB53" i="15"/>
  <c r="AC53" i="15"/>
  <c r="AD53" i="15"/>
  <c r="AE53" i="15"/>
  <c r="AF53" i="15"/>
  <c r="AG53" i="15"/>
  <c r="AH53" i="15"/>
  <c r="AB54" i="15"/>
  <c r="AC54" i="15"/>
  <c r="AD54" i="15"/>
  <c r="AE54" i="15"/>
  <c r="AF54" i="15"/>
  <c r="AG54" i="15"/>
  <c r="AH54" i="15"/>
  <c r="AB55" i="15"/>
  <c r="AC55" i="15"/>
  <c r="AD55" i="15"/>
  <c r="AI55" i="15" s="1"/>
  <c r="AE55" i="15"/>
  <c r="AF55" i="15"/>
  <c r="AG55" i="15"/>
  <c r="AH55" i="15"/>
  <c r="AB56" i="15"/>
  <c r="AC56" i="15"/>
  <c r="AD56" i="15"/>
  <c r="AE56" i="15"/>
  <c r="AF56" i="15"/>
  <c r="AG56" i="15"/>
  <c r="AH56" i="15"/>
  <c r="AB57" i="15"/>
  <c r="AC57" i="15"/>
  <c r="AD57" i="15"/>
  <c r="AE57" i="15"/>
  <c r="AF57" i="15"/>
  <c r="AG57" i="15"/>
  <c r="AH57" i="15"/>
  <c r="AB58" i="15"/>
  <c r="AC58" i="15"/>
  <c r="AD58" i="15"/>
  <c r="AI58" i="15" s="1"/>
  <c r="AE58" i="15"/>
  <c r="AF58" i="15"/>
  <c r="AG58" i="15"/>
  <c r="AH58" i="15"/>
  <c r="AB59" i="15"/>
  <c r="AC59" i="15"/>
  <c r="AD59" i="15"/>
  <c r="AI59" i="15" s="1"/>
  <c r="AE59" i="15"/>
  <c r="AF59" i="15"/>
  <c r="AG59" i="15"/>
  <c r="AH59" i="15"/>
  <c r="AB60" i="15"/>
  <c r="AC60" i="15"/>
  <c r="AD60" i="15"/>
  <c r="AE60" i="15"/>
  <c r="AF60" i="15"/>
  <c r="AG60" i="15"/>
  <c r="AH60" i="15"/>
  <c r="AB61" i="15"/>
  <c r="AC61" i="15"/>
  <c r="AD61" i="15"/>
  <c r="AE61" i="15"/>
  <c r="AF61" i="15"/>
  <c r="AG61" i="15"/>
  <c r="AH61" i="15"/>
  <c r="AB62" i="15"/>
  <c r="AC62" i="15"/>
  <c r="AD62" i="15"/>
  <c r="AI62" i="15" s="1"/>
  <c r="AE62" i="15"/>
  <c r="AF62" i="15"/>
  <c r="AG62" i="15"/>
  <c r="AH62" i="15"/>
  <c r="AB63" i="15"/>
  <c r="AC63" i="15"/>
  <c r="AD63" i="15"/>
  <c r="AI63" i="15" s="1"/>
  <c r="AE63" i="15"/>
  <c r="AF63" i="15"/>
  <c r="AG63" i="15"/>
  <c r="AH63" i="15"/>
  <c r="AB64" i="15"/>
  <c r="AC64" i="15"/>
  <c r="AD64" i="15"/>
  <c r="AE64" i="15"/>
  <c r="AF64" i="15"/>
  <c r="AG64" i="15"/>
  <c r="AH64" i="15"/>
  <c r="AB65" i="15"/>
  <c r="AC65" i="15"/>
  <c r="AD65" i="15"/>
  <c r="AE65" i="15"/>
  <c r="AF65" i="15"/>
  <c r="AG65" i="15"/>
  <c r="AH65" i="15"/>
  <c r="AB66" i="15"/>
  <c r="AC66" i="15"/>
  <c r="AD66" i="15"/>
  <c r="AI66" i="15" s="1"/>
  <c r="AE66" i="15"/>
  <c r="AF66" i="15"/>
  <c r="AG66" i="15"/>
  <c r="AH66" i="15"/>
  <c r="AB67" i="15"/>
  <c r="AC67" i="15"/>
  <c r="AD67" i="15"/>
  <c r="AI67" i="15" s="1"/>
  <c r="AE67" i="15"/>
  <c r="AF67" i="15"/>
  <c r="AG67" i="15"/>
  <c r="AH67" i="15"/>
  <c r="AB68" i="15"/>
  <c r="AC68" i="15"/>
  <c r="AD68" i="15"/>
  <c r="AE68" i="15"/>
  <c r="AF68" i="15"/>
  <c r="AG68" i="15"/>
  <c r="AH68" i="15"/>
  <c r="AB69" i="15"/>
  <c r="AC69" i="15"/>
  <c r="AD69" i="15"/>
  <c r="AE69" i="15"/>
  <c r="AF69" i="15"/>
  <c r="AG69" i="15"/>
  <c r="AH69" i="15"/>
  <c r="AB70" i="15"/>
  <c r="AC70" i="15"/>
  <c r="AD70" i="15"/>
  <c r="AI70" i="15" s="1"/>
  <c r="AE70" i="15"/>
  <c r="AF70" i="15"/>
  <c r="AG70" i="15"/>
  <c r="AH70" i="15"/>
  <c r="AB71" i="15"/>
  <c r="AC71" i="15"/>
  <c r="AD71" i="15"/>
  <c r="AE71" i="15"/>
  <c r="AF71" i="15"/>
  <c r="AG71" i="15"/>
  <c r="AH71" i="15"/>
  <c r="AB72" i="15"/>
  <c r="AC72" i="15"/>
  <c r="AD72" i="15"/>
  <c r="AE72" i="15"/>
  <c r="AF72" i="15"/>
  <c r="AG72" i="15"/>
  <c r="AH72" i="15"/>
  <c r="AB73" i="15"/>
  <c r="AC73" i="15"/>
  <c r="AD73" i="15"/>
  <c r="AE73" i="15"/>
  <c r="AF73" i="15"/>
  <c r="AG73" i="15"/>
  <c r="AH73" i="15"/>
  <c r="AB74" i="15"/>
  <c r="AC74" i="15"/>
  <c r="AD74" i="15"/>
  <c r="AI74" i="15" s="1"/>
  <c r="AE74" i="15"/>
  <c r="AF74" i="15"/>
  <c r="AG74" i="15"/>
  <c r="AH74" i="15"/>
  <c r="AB75" i="15"/>
  <c r="AC75" i="15"/>
  <c r="AD75" i="15"/>
  <c r="AI75" i="15" s="1"/>
  <c r="AE75" i="15"/>
  <c r="AF75" i="15"/>
  <c r="AG75" i="15"/>
  <c r="AH75" i="15"/>
  <c r="AB76" i="15"/>
  <c r="AC76" i="15"/>
  <c r="AD76" i="15"/>
  <c r="AE76" i="15"/>
  <c r="AF76" i="15"/>
  <c r="AG76" i="15"/>
  <c r="AH76" i="15"/>
  <c r="AB77" i="15"/>
  <c r="AC77" i="15"/>
  <c r="AD77" i="15"/>
  <c r="AE77" i="15"/>
  <c r="AF77" i="15"/>
  <c r="AG77" i="15"/>
  <c r="AH77" i="15"/>
  <c r="AB78" i="15"/>
  <c r="AC78" i="15"/>
  <c r="AD78" i="15"/>
  <c r="AI78" i="15" s="1"/>
  <c r="AE78" i="15"/>
  <c r="AF78" i="15"/>
  <c r="AG78" i="15"/>
  <c r="AH78" i="15"/>
  <c r="AB79" i="15"/>
  <c r="AC79" i="15"/>
  <c r="AD79" i="15"/>
  <c r="AE79" i="15"/>
  <c r="AF79" i="15"/>
  <c r="AG79" i="15"/>
  <c r="AH79" i="15"/>
  <c r="AB80" i="15"/>
  <c r="AC80" i="15"/>
  <c r="AD80" i="15"/>
  <c r="AE80" i="15"/>
  <c r="AF80" i="15"/>
  <c r="AG80" i="15"/>
  <c r="AH80" i="15"/>
  <c r="AB81" i="15"/>
  <c r="AC81" i="15"/>
  <c r="AD81" i="15"/>
  <c r="AE81" i="15"/>
  <c r="AF81" i="15"/>
  <c r="AG81" i="15"/>
  <c r="AH81" i="15"/>
  <c r="AB82" i="15"/>
  <c r="AC82" i="15"/>
  <c r="AD82" i="15"/>
  <c r="AI82" i="15" s="1"/>
  <c r="AE82" i="15"/>
  <c r="AF82" i="15"/>
  <c r="AG82" i="15"/>
  <c r="AH82" i="15"/>
  <c r="AB83" i="15"/>
  <c r="AC83" i="15"/>
  <c r="AD83" i="15"/>
  <c r="AI83" i="15" s="1"/>
  <c r="AE83" i="15"/>
  <c r="AF83" i="15"/>
  <c r="AG83" i="15"/>
  <c r="AH83" i="15"/>
  <c r="AB84" i="15"/>
  <c r="AC84" i="15"/>
  <c r="AD84" i="15"/>
  <c r="AE84" i="15"/>
  <c r="AF84" i="15"/>
  <c r="AG84" i="15"/>
  <c r="AH84" i="15"/>
  <c r="AB85" i="15"/>
  <c r="AC85" i="15"/>
  <c r="AD85" i="15"/>
  <c r="AE85" i="15"/>
  <c r="AF85" i="15"/>
  <c r="AG85" i="15"/>
  <c r="AH85" i="15"/>
  <c r="AB86" i="15"/>
  <c r="AC86" i="15"/>
  <c r="AD86" i="15"/>
  <c r="AI86" i="15" s="1"/>
  <c r="AE86" i="15"/>
  <c r="AF86" i="15"/>
  <c r="AG86" i="15"/>
  <c r="AH86" i="15"/>
  <c r="AB87" i="15"/>
  <c r="AC87" i="15"/>
  <c r="AD87" i="15"/>
  <c r="AE87" i="15"/>
  <c r="AF87" i="15"/>
  <c r="AG87" i="15"/>
  <c r="AH87" i="15"/>
  <c r="AB88" i="15"/>
  <c r="AC88" i="15"/>
  <c r="AD88" i="15"/>
  <c r="AE88" i="15"/>
  <c r="AF88" i="15"/>
  <c r="AG88" i="15"/>
  <c r="AH88" i="15"/>
  <c r="AB89" i="15"/>
  <c r="AC89" i="15"/>
  <c r="AD89" i="15"/>
  <c r="AE89" i="15"/>
  <c r="AF89" i="15"/>
  <c r="AG89" i="15"/>
  <c r="AH89" i="15"/>
  <c r="AB90" i="15"/>
  <c r="AC90" i="15"/>
  <c r="AD90" i="15"/>
  <c r="AI90" i="15" s="1"/>
  <c r="AE90" i="15"/>
  <c r="AF90" i="15"/>
  <c r="AG90" i="15"/>
  <c r="AH90" i="15"/>
  <c r="AB91" i="15"/>
  <c r="AC91" i="15"/>
  <c r="AD91" i="15"/>
  <c r="AI91" i="15" s="1"/>
  <c r="AE91" i="15"/>
  <c r="AF91" i="15"/>
  <c r="AG91" i="15"/>
  <c r="AH91" i="15"/>
  <c r="AB92" i="15"/>
  <c r="AC92" i="15"/>
  <c r="AD92" i="15"/>
  <c r="AE92" i="15"/>
  <c r="AF92" i="15"/>
  <c r="AG92" i="15"/>
  <c r="AH92" i="15"/>
  <c r="AB93" i="15"/>
  <c r="AC93" i="15"/>
  <c r="AD93" i="15"/>
  <c r="AE93" i="15"/>
  <c r="AF93" i="15"/>
  <c r="AG93" i="15"/>
  <c r="AH93" i="15"/>
  <c r="AB94" i="15"/>
  <c r="AC94" i="15"/>
  <c r="AD94" i="15"/>
  <c r="AI94" i="15" s="1"/>
  <c r="AE94" i="15"/>
  <c r="AF94" i="15"/>
  <c r="AG94" i="15"/>
  <c r="AH94" i="15"/>
  <c r="AB95" i="15"/>
  <c r="AC95" i="15"/>
  <c r="AD95" i="15"/>
  <c r="AI95" i="15" s="1"/>
  <c r="AE95" i="15"/>
  <c r="AF95" i="15"/>
  <c r="AG95" i="15"/>
  <c r="AH95" i="15"/>
  <c r="AB96" i="15"/>
  <c r="AC96" i="15"/>
  <c r="AD96" i="15"/>
  <c r="AE96" i="15"/>
  <c r="AF96" i="15"/>
  <c r="AG96" i="15"/>
  <c r="AH96" i="15"/>
  <c r="AB97" i="15"/>
  <c r="AC97" i="15"/>
  <c r="AD97" i="15"/>
  <c r="AE97" i="15"/>
  <c r="AF97" i="15"/>
  <c r="AG97" i="15"/>
  <c r="AH97" i="15"/>
  <c r="AB98" i="15"/>
  <c r="AC98" i="15"/>
  <c r="AD98" i="15"/>
  <c r="AI98" i="15" s="1"/>
  <c r="AE98" i="15"/>
  <c r="AF98" i="15"/>
  <c r="AG98" i="15"/>
  <c r="AH98" i="15"/>
  <c r="AB99" i="15"/>
  <c r="AC99" i="15"/>
  <c r="AD99" i="15"/>
  <c r="AI99" i="15" s="1"/>
  <c r="AE99" i="15"/>
  <c r="AF99" i="15"/>
  <c r="AG99" i="15"/>
  <c r="AH99" i="15"/>
  <c r="AB100" i="15"/>
  <c r="AC100" i="15"/>
  <c r="AD100" i="15"/>
  <c r="AE100" i="15"/>
  <c r="AF100" i="15"/>
  <c r="AG100" i="15"/>
  <c r="AH100" i="15"/>
  <c r="AB101" i="15"/>
  <c r="AC101" i="15"/>
  <c r="AD101" i="15"/>
  <c r="AE101" i="15"/>
  <c r="AF101" i="15"/>
  <c r="AG101" i="15"/>
  <c r="AH101" i="15"/>
  <c r="AB102" i="15"/>
  <c r="AC102" i="15"/>
  <c r="AD102" i="15"/>
  <c r="AI102" i="15" s="1"/>
  <c r="AE102" i="15"/>
  <c r="AF102" i="15"/>
  <c r="AG102" i="15"/>
  <c r="AH102" i="15"/>
  <c r="AB103" i="15"/>
  <c r="AC103" i="15"/>
  <c r="AD103" i="15"/>
  <c r="AE103" i="15"/>
  <c r="AF103" i="15"/>
  <c r="AG103" i="15"/>
  <c r="AH103" i="15"/>
  <c r="AB104" i="15"/>
  <c r="AC104" i="15"/>
  <c r="AD104" i="15"/>
  <c r="AE104" i="15"/>
  <c r="AF104" i="15"/>
  <c r="AG104" i="15"/>
  <c r="AH104" i="15"/>
  <c r="AB105" i="15"/>
  <c r="AC105" i="15"/>
  <c r="AD105" i="15"/>
  <c r="AE105" i="15"/>
  <c r="AF105" i="15"/>
  <c r="AG105" i="15"/>
  <c r="AH105" i="15"/>
  <c r="AB106" i="15"/>
  <c r="AC106" i="15"/>
  <c r="AD106" i="15"/>
  <c r="AE106" i="15"/>
  <c r="AF106" i="15"/>
  <c r="AG106" i="15"/>
  <c r="AH106" i="15"/>
  <c r="AB107" i="15"/>
  <c r="AC107" i="15"/>
  <c r="AD107" i="15"/>
  <c r="AI107" i="15" s="1"/>
  <c r="AE107" i="15"/>
  <c r="AF107" i="15"/>
  <c r="AG107" i="15"/>
  <c r="AH107" i="15"/>
  <c r="AB108" i="15"/>
  <c r="AC108" i="15"/>
  <c r="AD108" i="15"/>
  <c r="AE108" i="15"/>
  <c r="AF108" i="15"/>
  <c r="AG108" i="15"/>
  <c r="AH108" i="15"/>
  <c r="AB109" i="15"/>
  <c r="AC109" i="15"/>
  <c r="AD109" i="15"/>
  <c r="AE109" i="15"/>
  <c r="AF109" i="15"/>
  <c r="AG109" i="15"/>
  <c r="AH109" i="15"/>
  <c r="AB110" i="15"/>
  <c r="AC110" i="15"/>
  <c r="AD110" i="15"/>
  <c r="AI110" i="15" s="1"/>
  <c r="AE110" i="15"/>
  <c r="AF110" i="15"/>
  <c r="AG110" i="15"/>
  <c r="AH110" i="15"/>
  <c r="AB111" i="15"/>
  <c r="AC111" i="15"/>
  <c r="AD111" i="15"/>
  <c r="AE111" i="15"/>
  <c r="AF111" i="15"/>
  <c r="AG111" i="15"/>
  <c r="AH111" i="15"/>
  <c r="AB112" i="15"/>
  <c r="AC112" i="15"/>
  <c r="AD112" i="15"/>
  <c r="AE112" i="15"/>
  <c r="AF112" i="15"/>
  <c r="AG112" i="15"/>
  <c r="AH112" i="15"/>
  <c r="AB113" i="15"/>
  <c r="AC113" i="15"/>
  <c r="AD113" i="15"/>
  <c r="AE113" i="15"/>
  <c r="AF113" i="15"/>
  <c r="AG113" i="15"/>
  <c r="AH113" i="15"/>
  <c r="AB114" i="15"/>
  <c r="AC114" i="15"/>
  <c r="AD114" i="15"/>
  <c r="AE114" i="15"/>
  <c r="AF114" i="15"/>
  <c r="AG114" i="15"/>
  <c r="AH114" i="15"/>
  <c r="AB115" i="15"/>
  <c r="AC115" i="15"/>
  <c r="AD115" i="15"/>
  <c r="AI115" i="15" s="1"/>
  <c r="AE115" i="15"/>
  <c r="AF115" i="15"/>
  <c r="AG115" i="15"/>
  <c r="AH115" i="15"/>
  <c r="AB116" i="15"/>
  <c r="AC116" i="15"/>
  <c r="AD116" i="15"/>
  <c r="AE116" i="15"/>
  <c r="AF116" i="15"/>
  <c r="AG116" i="15"/>
  <c r="AH116" i="15"/>
  <c r="AB118" i="15"/>
  <c r="AC118" i="15"/>
  <c r="AD118" i="15"/>
  <c r="AE118" i="15"/>
  <c r="AF118" i="15"/>
  <c r="AG118" i="15"/>
  <c r="AH118" i="15"/>
  <c r="AB119" i="15"/>
  <c r="AC119" i="15"/>
  <c r="AD119" i="15"/>
  <c r="AI119" i="15" s="1"/>
  <c r="AE119" i="15"/>
  <c r="AF119" i="15"/>
  <c r="AG119" i="15"/>
  <c r="AH119" i="15"/>
  <c r="AB120" i="15"/>
  <c r="AC120" i="15"/>
  <c r="AD120" i="15"/>
  <c r="AE120" i="15"/>
  <c r="AF120" i="15"/>
  <c r="AG120" i="15"/>
  <c r="AH120" i="15"/>
  <c r="AB121" i="15"/>
  <c r="AC121" i="15"/>
  <c r="AD121" i="15"/>
  <c r="AE121" i="15"/>
  <c r="AF121" i="15"/>
  <c r="AG121" i="15"/>
  <c r="AH121" i="15"/>
  <c r="AB122" i="15"/>
  <c r="AC122" i="15"/>
  <c r="AD122" i="15"/>
  <c r="AE122" i="15"/>
  <c r="AF122" i="15"/>
  <c r="AG122" i="15"/>
  <c r="AH122" i="15"/>
  <c r="AB123" i="15"/>
  <c r="AC123" i="15"/>
  <c r="AD123" i="15"/>
  <c r="AI123" i="15" s="1"/>
  <c r="AE123" i="15"/>
  <c r="AF123" i="15"/>
  <c r="AG123" i="15"/>
  <c r="AH123" i="15"/>
  <c r="AB124" i="15"/>
  <c r="AC124" i="15"/>
  <c r="AD124" i="15"/>
  <c r="AI124" i="15" s="1"/>
  <c r="AE124" i="15"/>
  <c r="AF124" i="15"/>
  <c r="AG124" i="15"/>
  <c r="AH124" i="15"/>
  <c r="AB125" i="15"/>
  <c r="AC125" i="15"/>
  <c r="AD125" i="15"/>
  <c r="AE125" i="15"/>
  <c r="AF125" i="15"/>
  <c r="AG125" i="15"/>
  <c r="AH125" i="15"/>
  <c r="AB126" i="15"/>
  <c r="AC126" i="15"/>
  <c r="AD126" i="15"/>
  <c r="AE126" i="15"/>
  <c r="AF126" i="15"/>
  <c r="AG126" i="15"/>
  <c r="AH126" i="15"/>
  <c r="AB127" i="15"/>
  <c r="AC127" i="15"/>
  <c r="AD127" i="15"/>
  <c r="AI127" i="15" s="1"/>
  <c r="AE127" i="15"/>
  <c r="AF127" i="15"/>
  <c r="AG127" i="15"/>
  <c r="AH127" i="15"/>
  <c r="AB128" i="15"/>
  <c r="AC128" i="15"/>
  <c r="AD128" i="15"/>
  <c r="AE128" i="15"/>
  <c r="AF128" i="15"/>
  <c r="AG128" i="15"/>
  <c r="AH128" i="15"/>
  <c r="AB129" i="15"/>
  <c r="AC129" i="15"/>
  <c r="AD129" i="15"/>
  <c r="AE129" i="15"/>
  <c r="AF129" i="15"/>
  <c r="AG129" i="15"/>
  <c r="AH129" i="15"/>
  <c r="AB130" i="15"/>
  <c r="AC130" i="15"/>
  <c r="AD130" i="15"/>
  <c r="AE130" i="15"/>
  <c r="AF130" i="15"/>
  <c r="AG130" i="15"/>
  <c r="AH130" i="15"/>
  <c r="AB131" i="15"/>
  <c r="AC131" i="15"/>
  <c r="AD131" i="15"/>
  <c r="AE131" i="15"/>
  <c r="AF131" i="15"/>
  <c r="AG131" i="15"/>
  <c r="AH131" i="15"/>
  <c r="AB132" i="15"/>
  <c r="AC132" i="15"/>
  <c r="AD132" i="15"/>
  <c r="AI132" i="15" s="1"/>
  <c r="AE132" i="15"/>
  <c r="AF132" i="15"/>
  <c r="AG132" i="15"/>
  <c r="AH132" i="15"/>
  <c r="AB133" i="15"/>
  <c r="AC133" i="15"/>
  <c r="AD133" i="15"/>
  <c r="AE133" i="15"/>
  <c r="AF133" i="15"/>
  <c r="AG133" i="15"/>
  <c r="AH133" i="15"/>
  <c r="AB134" i="15"/>
  <c r="AC134" i="15"/>
  <c r="AD134" i="15"/>
  <c r="AE134" i="15"/>
  <c r="AF134" i="15"/>
  <c r="AG134" i="15"/>
  <c r="AH134" i="15"/>
  <c r="AB135" i="15"/>
  <c r="AC135" i="15"/>
  <c r="AD135" i="15"/>
  <c r="AI135" i="15" s="1"/>
  <c r="AE135" i="15"/>
  <c r="AF135" i="15"/>
  <c r="AG135" i="15"/>
  <c r="AH135" i="15"/>
  <c r="AB136" i="15"/>
  <c r="AC136" i="15"/>
  <c r="AD136" i="15"/>
  <c r="AI136" i="15" s="1"/>
  <c r="AE136" i="15"/>
  <c r="AF136" i="15"/>
  <c r="AG136" i="15"/>
  <c r="AH136" i="15"/>
  <c r="AB137" i="15"/>
  <c r="AC137" i="15"/>
  <c r="AD137" i="15"/>
  <c r="AI137" i="15" s="1"/>
  <c r="AE137" i="15"/>
  <c r="AF137" i="15"/>
  <c r="AG137" i="15"/>
  <c r="AH137" i="15"/>
  <c r="AB138" i="15"/>
  <c r="AC138" i="15"/>
  <c r="AD138" i="15"/>
  <c r="AI138" i="15" s="1"/>
  <c r="AE138" i="15"/>
  <c r="AF138" i="15"/>
  <c r="AG138" i="15"/>
  <c r="AH138" i="15"/>
  <c r="AB139" i="15"/>
  <c r="AC139" i="15"/>
  <c r="AD139" i="15"/>
  <c r="AI139" i="15" s="1"/>
  <c r="AE139" i="15"/>
  <c r="AF139" i="15"/>
  <c r="AG139" i="15"/>
  <c r="AH139" i="15"/>
  <c r="AB140" i="15"/>
  <c r="AC140" i="15"/>
  <c r="AD140" i="15"/>
  <c r="AI140" i="15" s="1"/>
  <c r="AE140" i="15"/>
  <c r="AF140" i="15"/>
  <c r="AG140" i="15"/>
  <c r="AH140" i="15"/>
  <c r="AB141" i="15"/>
  <c r="AC141" i="15"/>
  <c r="AD141" i="15"/>
  <c r="AI141" i="15" s="1"/>
  <c r="AE141" i="15"/>
  <c r="AF141" i="15"/>
  <c r="AG141" i="15"/>
  <c r="AH141" i="15"/>
  <c r="AB142" i="15"/>
  <c r="AC142" i="15"/>
  <c r="AD142" i="15"/>
  <c r="AI142" i="15" s="1"/>
  <c r="AE142" i="15"/>
  <c r="AF142" i="15"/>
  <c r="AG142" i="15"/>
  <c r="AH142" i="15"/>
  <c r="AB143" i="15"/>
  <c r="AC143" i="15"/>
  <c r="AD143" i="15"/>
  <c r="AI143" i="15" s="1"/>
  <c r="AE143" i="15"/>
  <c r="AF143" i="15"/>
  <c r="AG143" i="15"/>
  <c r="AH143" i="15"/>
  <c r="AB144" i="15"/>
  <c r="AC144" i="15"/>
  <c r="AD144" i="15"/>
  <c r="AI144" i="15" s="1"/>
  <c r="AE144" i="15"/>
  <c r="AF144" i="15"/>
  <c r="AG144" i="15"/>
  <c r="AH144" i="15"/>
  <c r="AB145" i="15"/>
  <c r="AC145" i="15"/>
  <c r="AD145" i="15"/>
  <c r="AI145" i="15" s="1"/>
  <c r="AE145" i="15"/>
  <c r="AF145" i="15"/>
  <c r="AG145" i="15"/>
  <c r="AH145" i="15"/>
  <c r="AB146" i="15"/>
  <c r="AC146" i="15"/>
  <c r="AD146" i="15"/>
  <c r="AI146" i="15" s="1"/>
  <c r="AE146" i="15"/>
  <c r="AF146" i="15"/>
  <c r="AG146" i="15"/>
  <c r="AH146" i="15"/>
  <c r="AB147" i="15"/>
  <c r="AC147" i="15"/>
  <c r="AD147" i="15"/>
  <c r="AI147" i="15" s="1"/>
  <c r="AE147" i="15"/>
  <c r="AF147" i="15"/>
  <c r="AG147" i="15"/>
  <c r="AH147" i="15"/>
  <c r="AB148" i="15"/>
  <c r="AC148" i="15"/>
  <c r="AD148" i="15"/>
  <c r="AI148" i="15" s="1"/>
  <c r="AE148" i="15"/>
  <c r="AF148" i="15"/>
  <c r="AG148" i="15"/>
  <c r="AH148" i="15"/>
  <c r="AB149" i="15"/>
  <c r="AC149" i="15"/>
  <c r="AD149" i="15"/>
  <c r="AI149" i="15" s="1"/>
  <c r="AE149" i="15"/>
  <c r="AF149" i="15"/>
  <c r="AG149" i="15"/>
  <c r="AH149" i="15"/>
  <c r="AB150" i="15"/>
  <c r="AC150" i="15"/>
  <c r="AD150" i="15"/>
  <c r="AI150" i="15" s="1"/>
  <c r="AE150" i="15"/>
  <c r="AF150" i="15"/>
  <c r="AG150" i="15"/>
  <c r="AH150" i="15"/>
  <c r="AB151" i="15"/>
  <c r="AC151" i="15"/>
  <c r="AD151" i="15"/>
  <c r="AI151" i="15" s="1"/>
  <c r="AE151" i="15"/>
  <c r="AF151" i="15"/>
  <c r="AG151" i="15"/>
  <c r="AH151" i="15"/>
  <c r="AB152" i="15"/>
  <c r="AC152" i="15"/>
  <c r="AD152" i="15"/>
  <c r="AI152" i="15" s="1"/>
  <c r="AE152" i="15"/>
  <c r="AF152" i="15"/>
  <c r="AG152" i="15"/>
  <c r="AH152" i="15"/>
  <c r="AB153" i="15"/>
  <c r="AC153" i="15"/>
  <c r="AD153" i="15"/>
  <c r="AI153" i="15" s="1"/>
  <c r="AE153" i="15"/>
  <c r="AF153" i="15"/>
  <c r="AG153" i="15"/>
  <c r="AH153" i="15"/>
  <c r="AB154" i="15"/>
  <c r="AC154" i="15"/>
  <c r="AD154" i="15"/>
  <c r="AE154" i="15"/>
  <c r="AF154" i="15"/>
  <c r="AG154" i="15"/>
  <c r="AH154" i="15"/>
  <c r="AI14" i="15"/>
  <c r="AI23" i="15" s="1"/>
  <c r="AA23" i="15" s="1"/>
  <c r="AI15" i="15"/>
  <c r="AI16" i="15"/>
  <c r="AI29" i="15"/>
  <c r="AA29" i="15" s="1"/>
  <c r="AI18" i="15"/>
  <c r="AI27" i="15" s="1"/>
  <c r="AA27" i="15" s="1"/>
  <c r="AI19" i="15"/>
  <c r="AI20" i="15"/>
  <c r="AI21" i="15"/>
  <c r="AI24" i="15"/>
  <c r="AA24" i="15" s="1"/>
  <c r="AH14" i="15"/>
  <c r="AH15" i="15"/>
  <c r="AH16" i="15"/>
  <c r="AH18" i="15"/>
  <c r="AH19" i="15"/>
  <c r="AH23" i="15"/>
  <c r="AH20" i="15"/>
  <c r="AH21" i="15"/>
  <c r="AH28" i="15"/>
  <c r="AH24" i="15"/>
  <c r="AG14" i="15"/>
  <c r="AG45" i="15" s="1"/>
  <c r="AG15" i="15"/>
  <c r="AG16" i="15"/>
  <c r="AG18" i="15"/>
  <c r="AG19" i="15"/>
  <c r="AG20" i="15"/>
  <c r="AG28" i="15" s="1"/>
  <c r="AG21" i="15"/>
  <c r="AG23" i="15"/>
  <c r="AF46" i="15"/>
  <c r="AF14" i="15"/>
  <c r="AF45" i="15"/>
  <c r="AF47" i="15"/>
  <c r="AF15" i="15"/>
  <c r="AF16" i="15"/>
  <c r="AF18" i="15"/>
  <c r="AF19" i="15"/>
  <c r="AF28" i="15" s="1"/>
  <c r="AF20" i="15"/>
  <c r="AF21" i="15"/>
  <c r="AF26" i="15"/>
  <c r="AE14" i="15"/>
  <c r="AE45" i="15"/>
  <c r="AE15" i="15"/>
  <c r="AE16" i="15"/>
  <c r="AE18" i="15"/>
  <c r="AE19" i="15"/>
  <c r="AE20" i="15"/>
  <c r="AE21" i="15"/>
  <c r="AE30" i="15" s="1"/>
  <c r="AD14" i="15"/>
  <c r="AD45" i="15"/>
  <c r="AD15" i="15"/>
  <c r="AD16" i="15"/>
  <c r="AD25" i="15" s="1"/>
  <c r="AD18" i="15"/>
  <c r="AD27" i="15" s="1"/>
  <c r="AD19" i="15"/>
  <c r="AD20" i="15"/>
  <c r="AD21" i="15"/>
  <c r="AD30" i="15"/>
  <c r="AD24" i="15"/>
  <c r="AC14" i="15"/>
  <c r="AC45" i="15" s="1"/>
  <c r="AC15" i="15"/>
  <c r="AC16" i="15"/>
  <c r="AC18" i="15"/>
  <c r="AC19" i="15"/>
  <c r="AC20" i="15"/>
  <c r="AC21" i="15"/>
  <c r="AB46" i="15"/>
  <c r="AB31" i="15" s="1"/>
  <c r="AB14" i="15"/>
  <c r="AB15" i="15"/>
  <c r="AB16" i="15"/>
  <c r="AB18" i="15"/>
  <c r="AB19" i="15"/>
  <c r="AB20" i="15"/>
  <c r="AB21" i="15"/>
  <c r="AB26" i="15"/>
  <c r="O50" i="15"/>
  <c r="P50" i="15"/>
  <c r="O51" i="15"/>
  <c r="P51" i="15"/>
  <c r="O52" i="15"/>
  <c r="P52" i="15"/>
  <c r="O53" i="15"/>
  <c r="P53" i="15"/>
  <c r="Z53" i="15" s="1"/>
  <c r="O54" i="15"/>
  <c r="P54" i="15"/>
  <c r="O55" i="15"/>
  <c r="P55" i="15"/>
  <c r="Z55" i="15" s="1"/>
  <c r="O56" i="15"/>
  <c r="P56" i="15"/>
  <c r="O57" i="15"/>
  <c r="P57" i="15"/>
  <c r="Z57" i="15" s="1"/>
  <c r="O58" i="15"/>
  <c r="P58" i="15"/>
  <c r="O59" i="15"/>
  <c r="P59" i="15"/>
  <c r="Z59" i="15" s="1"/>
  <c r="O60" i="15"/>
  <c r="P60" i="15"/>
  <c r="O61" i="15"/>
  <c r="P61" i="15"/>
  <c r="O62" i="15"/>
  <c r="P62" i="15"/>
  <c r="O63" i="15"/>
  <c r="P63" i="15"/>
  <c r="Z63" i="15" s="1"/>
  <c r="O64" i="15"/>
  <c r="P64" i="15"/>
  <c r="O65" i="15"/>
  <c r="P65" i="15"/>
  <c r="Z65" i="15" s="1"/>
  <c r="O66" i="15"/>
  <c r="P66" i="15"/>
  <c r="O67" i="15"/>
  <c r="P67" i="15"/>
  <c r="O68" i="15"/>
  <c r="P68" i="15"/>
  <c r="O69" i="15"/>
  <c r="P69" i="15"/>
  <c r="Z69" i="15" s="1"/>
  <c r="O70" i="15"/>
  <c r="P70" i="15"/>
  <c r="O71" i="15"/>
  <c r="P71" i="15"/>
  <c r="Z71" i="15" s="1"/>
  <c r="O72" i="15"/>
  <c r="P72" i="15"/>
  <c r="O73" i="15"/>
  <c r="P73" i="15"/>
  <c r="O74" i="15"/>
  <c r="P74" i="15"/>
  <c r="O75" i="15"/>
  <c r="P75" i="15"/>
  <c r="Z75" i="15" s="1"/>
  <c r="O76" i="15"/>
  <c r="P76" i="15"/>
  <c r="O77" i="15"/>
  <c r="P77" i="15"/>
  <c r="O78" i="15"/>
  <c r="P78" i="15"/>
  <c r="O79" i="15"/>
  <c r="P79" i="15"/>
  <c r="O80" i="15"/>
  <c r="P80" i="15"/>
  <c r="O81" i="15"/>
  <c r="P81" i="15"/>
  <c r="O82" i="15"/>
  <c r="P82" i="15"/>
  <c r="O83" i="15"/>
  <c r="P83" i="15"/>
  <c r="O84" i="15"/>
  <c r="P84" i="15"/>
  <c r="O85" i="15"/>
  <c r="P85" i="15"/>
  <c r="Z85" i="15" s="1"/>
  <c r="O86" i="15"/>
  <c r="P86" i="15"/>
  <c r="O87" i="15"/>
  <c r="P87" i="15"/>
  <c r="O88" i="15"/>
  <c r="P88" i="15"/>
  <c r="O89" i="15"/>
  <c r="P89" i="15"/>
  <c r="Z89" i="15" s="1"/>
  <c r="O90" i="15"/>
  <c r="P90" i="15"/>
  <c r="O91" i="15"/>
  <c r="P91" i="15"/>
  <c r="Z91" i="15" s="1"/>
  <c r="O92" i="15"/>
  <c r="P92" i="15"/>
  <c r="O93" i="15"/>
  <c r="P93" i="15"/>
  <c r="O94" i="15"/>
  <c r="P94" i="15"/>
  <c r="O95" i="15"/>
  <c r="P95" i="15"/>
  <c r="Z95" i="15" s="1"/>
  <c r="O96" i="15"/>
  <c r="P96" i="15"/>
  <c r="O97" i="15"/>
  <c r="P97" i="15"/>
  <c r="Z97" i="15" s="1"/>
  <c r="O98" i="15"/>
  <c r="P98" i="15"/>
  <c r="O99" i="15"/>
  <c r="P99" i="15"/>
  <c r="O100" i="15"/>
  <c r="P100" i="15"/>
  <c r="O101" i="15"/>
  <c r="P101" i="15"/>
  <c r="Z101" i="15" s="1"/>
  <c r="O102" i="15"/>
  <c r="P102" i="15"/>
  <c r="O103" i="15"/>
  <c r="P103" i="15"/>
  <c r="Z103" i="15" s="1"/>
  <c r="O104" i="15"/>
  <c r="P104" i="15"/>
  <c r="O105" i="15"/>
  <c r="P105" i="15"/>
  <c r="O106" i="15"/>
  <c r="P106" i="15"/>
  <c r="O107" i="15"/>
  <c r="P107" i="15"/>
  <c r="Z107" i="15" s="1"/>
  <c r="O108" i="15"/>
  <c r="P108" i="15"/>
  <c r="O109" i="15"/>
  <c r="P109" i="15"/>
  <c r="O110" i="15"/>
  <c r="P110" i="15"/>
  <c r="O111" i="15"/>
  <c r="P111" i="15"/>
  <c r="O112" i="15"/>
  <c r="P112" i="15"/>
  <c r="O113" i="15"/>
  <c r="P113" i="15"/>
  <c r="O114" i="15"/>
  <c r="P114" i="15"/>
  <c r="O115" i="15"/>
  <c r="P115" i="15"/>
  <c r="O116" i="15"/>
  <c r="P116" i="15"/>
  <c r="O118" i="15"/>
  <c r="P118" i="15"/>
  <c r="Z118" i="15" s="1"/>
  <c r="O119" i="15"/>
  <c r="P119" i="15"/>
  <c r="O120" i="15"/>
  <c r="P120" i="15"/>
  <c r="O121" i="15"/>
  <c r="P121" i="15"/>
  <c r="O122" i="15"/>
  <c r="P122" i="15"/>
  <c r="Z122" i="15" s="1"/>
  <c r="O123" i="15"/>
  <c r="P123" i="15"/>
  <c r="O124" i="15"/>
  <c r="P124" i="15"/>
  <c r="Z124" i="15" s="1"/>
  <c r="O125" i="15"/>
  <c r="P125" i="15"/>
  <c r="O126" i="15"/>
  <c r="P126" i="15"/>
  <c r="O127" i="15"/>
  <c r="P127" i="15"/>
  <c r="O128" i="15"/>
  <c r="P128" i="15"/>
  <c r="Z128" i="15" s="1"/>
  <c r="O129" i="15"/>
  <c r="P129" i="15"/>
  <c r="O130" i="15"/>
  <c r="P130" i="15"/>
  <c r="Z130" i="15" s="1"/>
  <c r="O131" i="15"/>
  <c r="P131" i="15"/>
  <c r="O132" i="15"/>
  <c r="P132" i="15"/>
  <c r="O133" i="15"/>
  <c r="P133" i="15"/>
  <c r="O134" i="15"/>
  <c r="P134" i="15"/>
  <c r="Z134" i="15" s="1"/>
  <c r="O135" i="15"/>
  <c r="P135" i="15"/>
  <c r="O136" i="15"/>
  <c r="P136" i="15"/>
  <c r="Z136" i="15" s="1"/>
  <c r="O137" i="15"/>
  <c r="P137" i="15"/>
  <c r="O138" i="15"/>
  <c r="P138" i="15"/>
  <c r="Z138" i="15" s="1"/>
  <c r="O139" i="15"/>
  <c r="P139" i="15"/>
  <c r="O140" i="15"/>
  <c r="P140" i="15"/>
  <c r="Z140" i="15" s="1"/>
  <c r="O141" i="15"/>
  <c r="P141" i="15"/>
  <c r="O142" i="15"/>
  <c r="P142" i="15"/>
  <c r="O143" i="15"/>
  <c r="P143" i="15"/>
  <c r="O144" i="15"/>
  <c r="P144" i="15"/>
  <c r="Z144" i="15" s="1"/>
  <c r="O145" i="15"/>
  <c r="P145" i="15"/>
  <c r="O146" i="15"/>
  <c r="P146" i="15"/>
  <c r="Z146" i="15" s="1"/>
  <c r="O147" i="15"/>
  <c r="P147" i="15"/>
  <c r="O148" i="15"/>
  <c r="P148" i="15"/>
  <c r="O149" i="15"/>
  <c r="P149" i="15"/>
  <c r="O150" i="15"/>
  <c r="P150" i="15"/>
  <c r="Z150" i="15" s="1"/>
  <c r="O151" i="15"/>
  <c r="P151" i="15"/>
  <c r="O152" i="15"/>
  <c r="P152" i="15"/>
  <c r="Z152" i="15" s="1"/>
  <c r="O153" i="15"/>
  <c r="P153" i="15"/>
  <c r="O154" i="15"/>
  <c r="P154" i="15"/>
  <c r="Z154" i="15" s="1"/>
  <c r="Z14" i="15"/>
  <c r="Z45" i="15"/>
  <c r="Z15" i="15"/>
  <c r="Z16" i="15"/>
  <c r="Z18" i="15"/>
  <c r="Z19" i="15"/>
  <c r="Z20" i="15"/>
  <c r="Z29" i="15" s="1"/>
  <c r="Z21" i="15"/>
  <c r="Y14" i="15"/>
  <c r="Y45" i="15" s="1"/>
  <c r="Y15" i="15"/>
  <c r="Y16" i="15"/>
  <c r="Y25" i="15" s="1"/>
  <c r="Y18" i="15"/>
  <c r="Y27" i="15" s="1"/>
  <c r="Y19" i="15"/>
  <c r="Y20" i="15"/>
  <c r="Y21" i="15"/>
  <c r="Y30" i="15"/>
  <c r="X50" i="15"/>
  <c r="X51" i="15"/>
  <c r="X52" i="15"/>
  <c r="X53" i="15"/>
  <c r="X54" i="15"/>
  <c r="X55" i="15"/>
  <c r="X56" i="15"/>
  <c r="X57" i="15"/>
  <c r="X58" i="15"/>
  <c r="X59" i="15"/>
  <c r="X60" i="15"/>
  <c r="X61" i="15"/>
  <c r="X62" i="15"/>
  <c r="X63" i="15"/>
  <c r="X64" i="15"/>
  <c r="X65" i="15"/>
  <c r="X66" i="15"/>
  <c r="X67" i="15"/>
  <c r="X68" i="15"/>
  <c r="X69" i="15"/>
  <c r="X70" i="15"/>
  <c r="X71" i="15"/>
  <c r="X72" i="15"/>
  <c r="X73" i="15"/>
  <c r="X74" i="15"/>
  <c r="X75" i="15"/>
  <c r="X76" i="15"/>
  <c r="X77" i="15"/>
  <c r="X78" i="15"/>
  <c r="X79" i="15"/>
  <c r="X80" i="15"/>
  <c r="X81" i="15"/>
  <c r="X82" i="15"/>
  <c r="X83" i="15"/>
  <c r="X84" i="15"/>
  <c r="X85" i="15"/>
  <c r="X86" i="15"/>
  <c r="X87" i="15"/>
  <c r="X88" i="15"/>
  <c r="X89" i="15"/>
  <c r="X90" i="15"/>
  <c r="X91" i="15"/>
  <c r="X92" i="15"/>
  <c r="X93" i="15"/>
  <c r="X94" i="15"/>
  <c r="X95" i="15"/>
  <c r="X96" i="15"/>
  <c r="X97" i="15"/>
  <c r="X98" i="15"/>
  <c r="X99" i="15"/>
  <c r="X100" i="15"/>
  <c r="X101" i="15"/>
  <c r="X102" i="15"/>
  <c r="X103" i="15"/>
  <c r="X104" i="15"/>
  <c r="X105" i="15"/>
  <c r="X106" i="15"/>
  <c r="X107" i="15"/>
  <c r="X108" i="15"/>
  <c r="X109" i="15"/>
  <c r="X110" i="15"/>
  <c r="X111" i="15"/>
  <c r="X112" i="15"/>
  <c r="X113" i="15"/>
  <c r="X114" i="15"/>
  <c r="X115" i="15"/>
  <c r="X116" i="15"/>
  <c r="X118" i="15"/>
  <c r="X119" i="15"/>
  <c r="X120" i="15"/>
  <c r="X121" i="15"/>
  <c r="X122" i="15"/>
  <c r="X123" i="15"/>
  <c r="X124" i="15"/>
  <c r="X125" i="15"/>
  <c r="X126" i="15"/>
  <c r="X127" i="15"/>
  <c r="X128" i="15"/>
  <c r="X129" i="15"/>
  <c r="X130" i="15"/>
  <c r="X131" i="15"/>
  <c r="X132" i="15"/>
  <c r="X133" i="15"/>
  <c r="X134" i="15"/>
  <c r="X135" i="15"/>
  <c r="X136" i="15"/>
  <c r="X137" i="15"/>
  <c r="X138" i="15"/>
  <c r="X139" i="15"/>
  <c r="X140" i="15"/>
  <c r="X141" i="15"/>
  <c r="X142" i="15"/>
  <c r="X143" i="15"/>
  <c r="X144" i="15"/>
  <c r="X145" i="15"/>
  <c r="X146" i="15"/>
  <c r="X147" i="15"/>
  <c r="X148" i="15"/>
  <c r="X149" i="15"/>
  <c r="X150" i="15"/>
  <c r="X151" i="15"/>
  <c r="X152" i="15"/>
  <c r="X153" i="15"/>
  <c r="X154" i="15"/>
  <c r="X14" i="15"/>
  <c r="X15" i="15"/>
  <c r="X25" i="15" s="1"/>
  <c r="X16" i="15"/>
  <c r="X17" i="15"/>
  <c r="X18" i="15"/>
  <c r="X27" i="15" s="1"/>
  <c r="X19" i="15"/>
  <c r="X20" i="15"/>
  <c r="X21" i="15"/>
  <c r="X30" i="15" s="1"/>
  <c r="W50" i="15"/>
  <c r="W51" i="15"/>
  <c r="W52" i="15"/>
  <c r="W53" i="15"/>
  <c r="W54" i="15"/>
  <c r="W55" i="15"/>
  <c r="W56" i="15"/>
  <c r="W57" i="15"/>
  <c r="W58" i="15"/>
  <c r="W59" i="15"/>
  <c r="W60" i="15"/>
  <c r="W61" i="15"/>
  <c r="W62" i="15"/>
  <c r="W63" i="15"/>
  <c r="W64" i="15"/>
  <c r="W65" i="15"/>
  <c r="W66" i="15"/>
  <c r="W67" i="15"/>
  <c r="W68" i="15"/>
  <c r="W69" i="15"/>
  <c r="W70" i="15"/>
  <c r="W71" i="15"/>
  <c r="W72" i="15"/>
  <c r="W73" i="15"/>
  <c r="W74" i="15"/>
  <c r="W75" i="15"/>
  <c r="W76" i="15"/>
  <c r="W77" i="15"/>
  <c r="W78" i="15"/>
  <c r="W79" i="15"/>
  <c r="W80" i="15"/>
  <c r="W81" i="15"/>
  <c r="W82" i="15"/>
  <c r="W83" i="15"/>
  <c r="W84" i="15"/>
  <c r="W85" i="15"/>
  <c r="W86" i="15"/>
  <c r="W87" i="15"/>
  <c r="W88" i="15"/>
  <c r="W89" i="15"/>
  <c r="W90" i="15"/>
  <c r="W91" i="15"/>
  <c r="W92" i="15"/>
  <c r="W93" i="15"/>
  <c r="W94" i="15"/>
  <c r="W95" i="15"/>
  <c r="W96" i="15"/>
  <c r="W97" i="15"/>
  <c r="W98" i="15"/>
  <c r="W99" i="15"/>
  <c r="W100" i="15"/>
  <c r="W101" i="15"/>
  <c r="W102" i="15"/>
  <c r="W103" i="15"/>
  <c r="W104" i="15"/>
  <c r="W105" i="15"/>
  <c r="W106" i="15"/>
  <c r="W107" i="15"/>
  <c r="W108" i="15"/>
  <c r="W109" i="15"/>
  <c r="W110" i="15"/>
  <c r="W111" i="15"/>
  <c r="W112" i="15"/>
  <c r="W113" i="15"/>
  <c r="W114" i="15"/>
  <c r="W115" i="15"/>
  <c r="W116" i="15"/>
  <c r="W118" i="15"/>
  <c r="W119" i="15"/>
  <c r="W120" i="15"/>
  <c r="W121" i="15"/>
  <c r="W122" i="15"/>
  <c r="W123" i="15"/>
  <c r="W124" i="15"/>
  <c r="W125" i="15"/>
  <c r="W126" i="15"/>
  <c r="W127" i="15"/>
  <c r="W128" i="15"/>
  <c r="W129" i="15"/>
  <c r="W130" i="15"/>
  <c r="W131" i="15"/>
  <c r="W132" i="15"/>
  <c r="W133" i="15"/>
  <c r="W134" i="15"/>
  <c r="W135" i="15"/>
  <c r="W136" i="15"/>
  <c r="W137" i="15"/>
  <c r="W138" i="15"/>
  <c r="W139" i="15"/>
  <c r="W140" i="15"/>
  <c r="W141" i="15"/>
  <c r="W142" i="15"/>
  <c r="W143" i="15"/>
  <c r="W144" i="15"/>
  <c r="W145" i="15"/>
  <c r="W146" i="15"/>
  <c r="W147" i="15"/>
  <c r="W148" i="15"/>
  <c r="W149" i="15"/>
  <c r="W150" i="15"/>
  <c r="W151" i="15"/>
  <c r="W152" i="15"/>
  <c r="W153" i="15"/>
  <c r="W154" i="15"/>
  <c r="W14" i="15"/>
  <c r="W15" i="15"/>
  <c r="W16" i="15"/>
  <c r="W17" i="15"/>
  <c r="W18" i="15"/>
  <c r="W19" i="15"/>
  <c r="W28" i="15" s="1"/>
  <c r="W20" i="15"/>
  <c r="W21" i="15"/>
  <c r="V50" i="15"/>
  <c r="V51" i="15"/>
  <c r="V52" i="15"/>
  <c r="V46" i="15" s="1"/>
  <c r="V31" i="15" s="1"/>
  <c r="V53" i="15"/>
  <c r="V54" i="15"/>
  <c r="V55" i="15"/>
  <c r="V56" i="15"/>
  <c r="V57" i="15"/>
  <c r="V58" i="15"/>
  <c r="V59" i="15"/>
  <c r="V60" i="15"/>
  <c r="V61" i="15"/>
  <c r="V62" i="15"/>
  <c r="V63" i="15"/>
  <c r="V64" i="15"/>
  <c r="V65" i="15"/>
  <c r="V66" i="15"/>
  <c r="V67" i="15"/>
  <c r="V68" i="15"/>
  <c r="V69" i="15"/>
  <c r="V70" i="15"/>
  <c r="V71" i="15"/>
  <c r="V72" i="15"/>
  <c r="V73" i="15"/>
  <c r="V74" i="15"/>
  <c r="V75" i="15"/>
  <c r="V76"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102" i="15"/>
  <c r="V103" i="15"/>
  <c r="V104" i="15"/>
  <c r="V105" i="15"/>
  <c r="V106" i="15"/>
  <c r="V107" i="15"/>
  <c r="V108" i="15"/>
  <c r="V109" i="15"/>
  <c r="V110" i="15"/>
  <c r="V111" i="15"/>
  <c r="V112" i="15"/>
  <c r="V113" i="15"/>
  <c r="V114" i="15"/>
  <c r="V115" i="15"/>
  <c r="V116" i="15"/>
  <c r="V118" i="15"/>
  <c r="V119" i="15"/>
  <c r="V120" i="15"/>
  <c r="V121" i="15"/>
  <c r="V122" i="15"/>
  <c r="V123" i="15"/>
  <c r="V124" i="15"/>
  <c r="V125" i="15"/>
  <c r="V126" i="15"/>
  <c r="V127" i="15"/>
  <c r="V128" i="15"/>
  <c r="V129" i="15"/>
  <c r="V130" i="15"/>
  <c r="V131" i="15"/>
  <c r="V132" i="15"/>
  <c r="V133" i="15"/>
  <c r="V134" i="15"/>
  <c r="V135" i="15"/>
  <c r="V136" i="15"/>
  <c r="V137" i="15"/>
  <c r="V138" i="15"/>
  <c r="V139" i="15"/>
  <c r="V140" i="15"/>
  <c r="V141" i="15"/>
  <c r="V142" i="15"/>
  <c r="V143" i="15"/>
  <c r="V144" i="15"/>
  <c r="V145" i="15"/>
  <c r="V146" i="15"/>
  <c r="V147" i="15"/>
  <c r="V148" i="15"/>
  <c r="V149" i="15"/>
  <c r="V150" i="15"/>
  <c r="V151" i="15"/>
  <c r="V152" i="15"/>
  <c r="V153" i="15"/>
  <c r="V154" i="15"/>
  <c r="V14" i="15"/>
  <c r="V23" i="15" s="1"/>
  <c r="V15" i="15"/>
  <c r="V16" i="15"/>
  <c r="V17" i="15"/>
  <c r="V18" i="15"/>
  <c r="V19" i="15"/>
  <c r="V28" i="15" s="1"/>
  <c r="V20" i="15"/>
  <c r="V21" i="15"/>
  <c r="U50" i="15"/>
  <c r="U51" i="15"/>
  <c r="U52" i="15"/>
  <c r="U53" i="15"/>
  <c r="U54" i="15"/>
  <c r="U55" i="15"/>
  <c r="U56" i="15"/>
  <c r="U57" i="15"/>
  <c r="U58" i="15"/>
  <c r="U59" i="15"/>
  <c r="U60" i="15"/>
  <c r="U61" i="15"/>
  <c r="U62" i="15"/>
  <c r="U63" i="15"/>
  <c r="U64" i="15"/>
  <c r="U65" i="15"/>
  <c r="U66" i="15"/>
  <c r="U67" i="15"/>
  <c r="U68" i="15"/>
  <c r="U69" i="15"/>
  <c r="U70" i="15"/>
  <c r="U71" i="15"/>
  <c r="U72" i="15"/>
  <c r="U73" i="15"/>
  <c r="U74" i="15"/>
  <c r="U75" i="15"/>
  <c r="U76"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102" i="15"/>
  <c r="U103" i="15"/>
  <c r="U104" i="15"/>
  <c r="U105" i="15"/>
  <c r="U106" i="15"/>
  <c r="U107" i="15"/>
  <c r="U108" i="15"/>
  <c r="U109" i="15"/>
  <c r="U110" i="15"/>
  <c r="U111" i="15"/>
  <c r="U112" i="15"/>
  <c r="U113" i="15"/>
  <c r="U114" i="15"/>
  <c r="U115" i="15"/>
  <c r="U116" i="15"/>
  <c r="U118" i="15"/>
  <c r="U119" i="15"/>
  <c r="U120" i="15"/>
  <c r="U121" i="15"/>
  <c r="U122" i="15"/>
  <c r="U123" i="15"/>
  <c r="U124" i="15"/>
  <c r="U125" i="15"/>
  <c r="U126" i="15"/>
  <c r="U127" i="15"/>
  <c r="U128" i="15"/>
  <c r="U129" i="15"/>
  <c r="U130" i="15"/>
  <c r="U131" i="15"/>
  <c r="U132" i="15"/>
  <c r="U133" i="15"/>
  <c r="U134" i="15"/>
  <c r="U135" i="15"/>
  <c r="U136" i="15"/>
  <c r="U137" i="15"/>
  <c r="U138" i="15"/>
  <c r="U139" i="15"/>
  <c r="U140" i="15"/>
  <c r="U141" i="15"/>
  <c r="U142" i="15"/>
  <c r="U143" i="15"/>
  <c r="U144" i="15"/>
  <c r="U145" i="15"/>
  <c r="U146" i="15"/>
  <c r="U147" i="15"/>
  <c r="U148" i="15"/>
  <c r="U149" i="15"/>
  <c r="U150" i="15"/>
  <c r="U151" i="15"/>
  <c r="U152" i="15"/>
  <c r="U153" i="15"/>
  <c r="U154" i="15"/>
  <c r="U14" i="15"/>
  <c r="U28" i="15" s="1"/>
  <c r="U15" i="15"/>
  <c r="U16" i="15"/>
  <c r="U17" i="15"/>
  <c r="U18" i="15"/>
  <c r="U19" i="15"/>
  <c r="U20" i="15"/>
  <c r="U21" i="15"/>
  <c r="T50" i="15"/>
  <c r="T51" i="15"/>
  <c r="T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102" i="15"/>
  <c r="T103" i="15"/>
  <c r="T104" i="15"/>
  <c r="T105" i="15"/>
  <c r="T106" i="15"/>
  <c r="T107" i="15"/>
  <c r="T108" i="15"/>
  <c r="T109" i="15"/>
  <c r="T110" i="15"/>
  <c r="T111" i="15"/>
  <c r="T112" i="15"/>
  <c r="T113" i="15"/>
  <c r="T114" i="15"/>
  <c r="T115" i="15"/>
  <c r="T116" i="15"/>
  <c r="T118" i="15"/>
  <c r="T119" i="15"/>
  <c r="T120" i="15"/>
  <c r="T121" i="15"/>
  <c r="T122" i="15"/>
  <c r="T123" i="15"/>
  <c r="T124" i="15"/>
  <c r="T125" i="15"/>
  <c r="T126" i="15"/>
  <c r="T127" i="15"/>
  <c r="T128" i="15"/>
  <c r="T129" i="15"/>
  <c r="T130" i="15"/>
  <c r="T131" i="15"/>
  <c r="T132" i="15"/>
  <c r="T133" i="15"/>
  <c r="T134" i="15"/>
  <c r="T135" i="15"/>
  <c r="T136" i="15"/>
  <c r="T137" i="15"/>
  <c r="T138" i="15"/>
  <c r="T139" i="15"/>
  <c r="T140" i="15"/>
  <c r="T141" i="15"/>
  <c r="T142" i="15"/>
  <c r="T143" i="15"/>
  <c r="T144" i="15"/>
  <c r="T145" i="15"/>
  <c r="T146" i="15"/>
  <c r="T147" i="15"/>
  <c r="T148" i="15"/>
  <c r="T149" i="15"/>
  <c r="T150" i="15"/>
  <c r="T151" i="15"/>
  <c r="T152" i="15"/>
  <c r="T153" i="15"/>
  <c r="T154" i="15"/>
  <c r="T14" i="15"/>
  <c r="T15" i="15"/>
  <c r="T16" i="15"/>
  <c r="T17" i="15"/>
  <c r="T18" i="15"/>
  <c r="T27" i="15" s="1"/>
  <c r="T19" i="15"/>
  <c r="T20" i="15"/>
  <c r="T29" i="15" s="1"/>
  <c r="T21" i="15"/>
  <c r="S50" i="15"/>
  <c r="S51" i="15"/>
  <c r="S52" i="15"/>
  <c r="S53" i="15"/>
  <c r="S54" i="15"/>
  <c r="S55" i="15"/>
  <c r="S56" i="15"/>
  <c r="S57" i="15"/>
  <c r="S58" i="15"/>
  <c r="S59" i="15"/>
  <c r="S60" i="15"/>
  <c r="S61" i="15"/>
  <c r="S62" i="15"/>
  <c r="S63" i="15"/>
  <c r="S64" i="15"/>
  <c r="S65" i="15"/>
  <c r="S66" i="15"/>
  <c r="S67" i="15"/>
  <c r="S68" i="15"/>
  <c r="S69" i="15"/>
  <c r="S70" i="15"/>
  <c r="S71" i="15"/>
  <c r="S72" i="15"/>
  <c r="S73" i="15"/>
  <c r="S74" i="15"/>
  <c r="S75" i="15"/>
  <c r="S76" i="15"/>
  <c r="S77" i="15"/>
  <c r="S78" i="15"/>
  <c r="S79" i="15"/>
  <c r="S80" i="15"/>
  <c r="S81" i="15"/>
  <c r="S82" i="15"/>
  <c r="S83" i="15"/>
  <c r="S84" i="15"/>
  <c r="S85" i="15"/>
  <c r="S86" i="15"/>
  <c r="S87" i="15"/>
  <c r="S88" i="15"/>
  <c r="S89" i="15"/>
  <c r="S90" i="15"/>
  <c r="S91" i="15"/>
  <c r="S92" i="15"/>
  <c r="S93" i="15"/>
  <c r="S94" i="15"/>
  <c r="S95" i="15"/>
  <c r="S96" i="15"/>
  <c r="S97" i="15"/>
  <c r="S98" i="15"/>
  <c r="S99" i="15"/>
  <c r="S100" i="15"/>
  <c r="S101" i="15"/>
  <c r="S102" i="15"/>
  <c r="S103" i="15"/>
  <c r="S104" i="15"/>
  <c r="S105" i="15"/>
  <c r="S106" i="15"/>
  <c r="S107" i="15"/>
  <c r="S108" i="15"/>
  <c r="S109" i="15"/>
  <c r="S110" i="15"/>
  <c r="S111" i="15"/>
  <c r="S112" i="15"/>
  <c r="S113" i="15"/>
  <c r="S114" i="15"/>
  <c r="S115" i="15"/>
  <c r="S116" i="15"/>
  <c r="S118" i="15"/>
  <c r="S119" i="15"/>
  <c r="S120" i="15"/>
  <c r="S121" i="15"/>
  <c r="S122" i="15"/>
  <c r="S123" i="15"/>
  <c r="S124" i="15"/>
  <c r="S125" i="15"/>
  <c r="S126" i="15"/>
  <c r="S127" i="15"/>
  <c r="S128" i="15"/>
  <c r="S129" i="15"/>
  <c r="S130" i="15"/>
  <c r="S131" i="15"/>
  <c r="S132" i="15"/>
  <c r="S133" i="15"/>
  <c r="S134" i="15"/>
  <c r="S135" i="15"/>
  <c r="S136" i="15"/>
  <c r="S137" i="15"/>
  <c r="S138" i="15"/>
  <c r="S139" i="15"/>
  <c r="S140" i="15"/>
  <c r="S141" i="15"/>
  <c r="S142" i="15"/>
  <c r="S143" i="15"/>
  <c r="S144" i="15"/>
  <c r="S145" i="15"/>
  <c r="S146" i="15"/>
  <c r="S147" i="15"/>
  <c r="S148" i="15"/>
  <c r="S149" i="15"/>
  <c r="S150" i="15"/>
  <c r="S151" i="15"/>
  <c r="S152" i="15"/>
  <c r="S153" i="15"/>
  <c r="S154" i="15"/>
  <c r="S14" i="15"/>
  <c r="S29" i="15" s="1"/>
  <c r="S15" i="15"/>
  <c r="S24" i="15" s="1"/>
  <c r="S16" i="15"/>
  <c r="S17" i="15"/>
  <c r="S18" i="15"/>
  <c r="S27" i="15" s="1"/>
  <c r="S19" i="15"/>
  <c r="S20" i="15"/>
  <c r="S21" i="15"/>
  <c r="S30" i="15"/>
  <c r="R50" i="15"/>
  <c r="R51" i="15"/>
  <c r="R46" i="15" s="1"/>
  <c r="R31" i="15" s="1"/>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4" i="15"/>
  <c r="R15" i="15"/>
  <c r="R16" i="15"/>
  <c r="R24" i="15" s="1"/>
  <c r="R17" i="15"/>
  <c r="R18" i="15"/>
  <c r="R19" i="15"/>
  <c r="R20" i="15"/>
  <c r="R29" i="15" s="1"/>
  <c r="R21" i="15"/>
  <c r="Q50" i="15"/>
  <c r="Q51" i="15"/>
  <c r="Q46" i="15"/>
  <c r="Q31" i="15" s="1"/>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4" i="15"/>
  <c r="Q15" i="15"/>
  <c r="Q26" i="15" s="1"/>
  <c r="Q16" i="15"/>
  <c r="Q17" i="15"/>
  <c r="Q18" i="15"/>
  <c r="Q19" i="15"/>
  <c r="Q28" i="15" s="1"/>
  <c r="Q20" i="15"/>
  <c r="Q21" i="15"/>
  <c r="P46" i="15"/>
  <c r="P14" i="15"/>
  <c r="P45" i="15"/>
  <c r="P15" i="15"/>
  <c r="P16" i="15"/>
  <c r="P18" i="15"/>
  <c r="P27" i="15" s="1"/>
  <c r="P19" i="15"/>
  <c r="P20" i="15"/>
  <c r="P21" i="15"/>
  <c r="P30" i="15" s="1"/>
  <c r="O46" i="15"/>
  <c r="O14" i="15"/>
  <c r="O15" i="15"/>
  <c r="O16" i="15"/>
  <c r="O18" i="15"/>
  <c r="O19" i="15"/>
  <c r="O20" i="15"/>
  <c r="O21" i="15"/>
  <c r="O30"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4" i="15"/>
  <c r="M15" i="15"/>
  <c r="M16" i="15"/>
  <c r="M18" i="15"/>
  <c r="M19" i="15"/>
  <c r="M20" i="15"/>
  <c r="M25" i="15" s="1"/>
  <c r="M21" i="15"/>
  <c r="AA4" i="15"/>
  <c r="AA3" i="15"/>
  <c r="O44" i="15"/>
  <c r="AF42" i="15"/>
  <c r="AC42" i="15"/>
  <c r="AB42" i="15"/>
  <c r="AA21" i="15"/>
  <c r="N21" i="15"/>
  <c r="AA20" i="15"/>
  <c r="N20" i="15"/>
  <c r="AA19" i="15"/>
  <c r="N19" i="15"/>
  <c r="AA18" i="15"/>
  <c r="N18" i="15"/>
  <c r="AA17" i="15"/>
  <c r="N17" i="15"/>
  <c r="AA16" i="15"/>
  <c r="N16" i="15"/>
  <c r="AA15" i="15"/>
  <c r="N15" i="15"/>
  <c r="AA14" i="15"/>
  <c r="N14" i="15"/>
  <c r="K49"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50" i="15"/>
  <c r="Q9" i="8"/>
  <c r="Y50" i="15"/>
  <c r="Q10" i="8"/>
  <c r="Y51" i="15"/>
  <c r="Q11" i="8"/>
  <c r="Y52" i="15"/>
  <c r="Q12" i="8"/>
  <c r="Y53" i="15"/>
  <c r="Q13" i="8"/>
  <c r="Y54" i="15"/>
  <c r="Q14" i="8"/>
  <c r="Y55" i="15"/>
  <c r="Q15" i="8"/>
  <c r="Y56" i="15"/>
  <c r="Q16" i="8"/>
  <c r="Y57" i="15"/>
  <c r="Q17" i="8"/>
  <c r="Y58" i="15"/>
  <c r="Q18" i="8"/>
  <c r="Y59" i="15"/>
  <c r="Q19" i="8"/>
  <c r="Y60" i="15"/>
  <c r="Z60" i="15" s="1"/>
  <c r="Q20" i="8"/>
  <c r="Y61" i="15"/>
  <c r="Q21" i="8"/>
  <c r="Y62" i="15"/>
  <c r="Q22" i="8"/>
  <c r="Y63" i="15"/>
  <c r="Q23" i="8"/>
  <c r="Y64" i="15"/>
  <c r="Z64" i="15" s="1"/>
  <c r="Q24" i="8"/>
  <c r="Y65" i="15"/>
  <c r="Q25" i="8"/>
  <c r="Y66" i="15"/>
  <c r="Q26" i="8"/>
  <c r="Y67" i="15"/>
  <c r="Q27" i="8"/>
  <c r="Q28" i="8"/>
  <c r="Y68" i="15" s="1"/>
  <c r="Q29" i="8"/>
  <c r="Y69" i="15" s="1"/>
  <c r="Q30" i="8"/>
  <c r="Y70" i="15" s="1"/>
  <c r="Q31" i="8"/>
  <c r="Y71" i="15"/>
  <c r="Q32" i="8"/>
  <c r="Y72" i="15" s="1"/>
  <c r="Q33" i="8"/>
  <c r="Y73" i="15" s="1"/>
  <c r="Q34" i="8"/>
  <c r="Y74" i="15" s="1"/>
  <c r="Q35" i="8"/>
  <c r="Y75" i="15"/>
  <c r="Q36" i="8"/>
  <c r="Y76" i="15" s="1"/>
  <c r="Q37" i="8"/>
  <c r="Y77" i="15" s="1"/>
  <c r="Q38" i="8"/>
  <c r="Y78" i="15" s="1"/>
  <c r="Q39" i="8"/>
  <c r="Y79" i="15" s="1"/>
  <c r="Q40" i="8"/>
  <c r="Y80" i="15" s="1"/>
  <c r="Q41" i="8"/>
  <c r="Y81" i="15" s="1"/>
  <c r="Q42" i="8"/>
  <c r="Y82" i="15" s="1"/>
  <c r="Q43" i="8"/>
  <c r="Y83" i="15"/>
  <c r="Q44" i="8"/>
  <c r="Y84" i="15" s="1"/>
  <c r="Q45" i="8"/>
  <c r="Y85" i="15" s="1"/>
  <c r="Q46" i="8"/>
  <c r="Y86" i="15" s="1"/>
  <c r="Q47" i="8"/>
  <c r="Y87" i="15" s="1"/>
  <c r="Q48" i="8"/>
  <c r="Y88" i="15" s="1"/>
  <c r="Q49" i="8"/>
  <c r="Y89" i="15"/>
  <c r="Q50" i="8"/>
  <c r="Y90" i="15" s="1"/>
  <c r="Q51" i="8"/>
  <c r="Y91" i="15"/>
  <c r="Q52" i="8"/>
  <c r="Y92" i="15" s="1"/>
  <c r="Z92" i="15" s="1"/>
  <c r="Q53" i="8"/>
  <c r="Y93" i="15" s="1"/>
  <c r="Q54" i="8"/>
  <c r="Y94" i="15" s="1"/>
  <c r="Q55" i="8"/>
  <c r="Y95" i="15"/>
  <c r="Q56" i="8"/>
  <c r="Y96" i="15" s="1"/>
  <c r="Q57" i="8"/>
  <c r="Y97" i="15"/>
  <c r="Q58" i="8"/>
  <c r="Y98" i="15" s="1"/>
  <c r="Q59" i="8"/>
  <c r="Y99" i="15"/>
  <c r="Q60" i="8"/>
  <c r="Y100" i="15" s="1"/>
  <c r="Q61" i="8"/>
  <c r="Y101" i="15" s="1"/>
  <c r="Q62" i="8"/>
  <c r="Y102" i="15" s="1"/>
  <c r="Q63" i="8"/>
  <c r="Y103" i="15"/>
  <c r="Q64" i="8"/>
  <c r="Y104" i="15" s="1"/>
  <c r="Q65" i="8"/>
  <c r="Y105" i="15" s="1"/>
  <c r="Q66" i="8"/>
  <c r="Y106" i="15" s="1"/>
  <c r="Q67" i="8"/>
  <c r="Y107" i="15"/>
  <c r="Q68" i="8"/>
  <c r="Y108" i="15" s="1"/>
  <c r="Q69" i="8"/>
  <c r="Y109" i="15" s="1"/>
  <c r="Q70" i="8"/>
  <c r="Y110" i="15" s="1"/>
  <c r="Q71" i="8"/>
  <c r="Y111" i="15" s="1"/>
  <c r="Q72" i="8"/>
  <c r="Y112" i="15" s="1"/>
  <c r="Q73" i="8"/>
  <c r="Y113" i="15" s="1"/>
  <c r="Q74" i="8"/>
  <c r="Y114" i="15" s="1"/>
  <c r="Q75" i="8"/>
  <c r="Y115" i="15"/>
  <c r="Q76" i="8"/>
  <c r="Y116" i="15" s="1"/>
  <c r="Q78" i="8"/>
  <c r="Y118" i="15" s="1"/>
  <c r="Q79" i="8"/>
  <c r="Y119" i="15" s="1"/>
  <c r="Q80" i="8"/>
  <c r="Y120" i="15" s="1"/>
  <c r="Q81" i="8"/>
  <c r="Y121" i="15" s="1"/>
  <c r="Q82" i="8"/>
  <c r="Y122" i="15"/>
  <c r="Q83" i="8"/>
  <c r="Y123" i="15" s="1"/>
  <c r="Q84" i="8"/>
  <c r="Y124" i="15"/>
  <c r="Q85" i="8"/>
  <c r="Y125" i="15" s="1"/>
  <c r="Z125" i="15" s="1"/>
  <c r="Q86" i="8"/>
  <c r="Y126" i="15" s="1"/>
  <c r="Q87" i="8"/>
  <c r="Y127" i="15" s="1"/>
  <c r="Q88" i="8"/>
  <c r="Y128" i="15"/>
  <c r="Q89" i="8"/>
  <c r="Y129" i="15" s="1"/>
  <c r="Q90" i="8"/>
  <c r="Y130" i="15"/>
  <c r="Q91" i="8"/>
  <c r="Q92" i="8"/>
  <c r="Q93" i="8"/>
  <c r="Y131" i="15"/>
  <c r="Q94" i="8"/>
  <c r="Y132" i="15" s="1"/>
  <c r="Q95" i="8"/>
  <c r="Y133" i="15"/>
  <c r="Q96" i="8"/>
  <c r="Y134" i="15" s="1"/>
  <c r="Q97" i="8"/>
  <c r="Y135" i="15" s="1"/>
  <c r="Q98" i="8"/>
  <c r="Y136" i="15" s="1"/>
  <c r="Q99" i="8"/>
  <c r="Y137" i="15"/>
  <c r="Q100" i="8"/>
  <c r="Y138" i="15" s="1"/>
  <c r="Q101" i="8"/>
  <c r="Y139" i="15" s="1"/>
  <c r="Q102" i="8"/>
  <c r="Y140" i="15" s="1"/>
  <c r="Q103" i="8"/>
  <c r="Y141" i="15"/>
  <c r="Q104" i="8"/>
  <c r="Y142" i="15" s="1"/>
  <c r="Q105" i="8"/>
  <c r="Y143" i="15" s="1"/>
  <c r="Q106" i="8"/>
  <c r="Y144" i="15" s="1"/>
  <c r="Q107" i="8"/>
  <c r="Y145" i="15" s="1"/>
  <c r="Z145" i="15" s="1"/>
  <c r="Q108" i="8"/>
  <c r="Y146" i="15" s="1"/>
  <c r="Q109" i="8"/>
  <c r="Y147" i="15" s="1"/>
  <c r="Q110" i="8"/>
  <c r="Y148" i="15" s="1"/>
  <c r="Q111" i="8"/>
  <c r="Y149" i="15"/>
  <c r="Z149" i="15" s="1"/>
  <c r="Q112" i="8"/>
  <c r="Y150" i="15" s="1"/>
  <c r="Q113" i="8"/>
  <c r="Y151" i="15" s="1"/>
  <c r="Q114" i="8"/>
  <c r="Y152" i="15" s="1"/>
  <c r="Q115" i="8"/>
  <c r="Y153" i="15" s="1"/>
  <c r="Z153" i="15" s="1"/>
  <c r="Q116" i="8"/>
  <c r="Y154" i="15" s="1"/>
  <c r="M28" i="15"/>
  <c r="R25" i="15"/>
  <c r="V25" i="15"/>
  <c r="X46" i="15"/>
  <c r="X31" i="15"/>
  <c r="Y24" i="15"/>
  <c r="AB24" i="15"/>
  <c r="AC23" i="15"/>
  <c r="AC27" i="15"/>
  <c r="AC30" i="15"/>
  <c r="AD26" i="15"/>
  <c r="AG47" i="15"/>
  <c r="AH25" i="15"/>
  <c r="AH29" i="15"/>
  <c r="AI26" i="15"/>
  <c r="AA26" i="15"/>
  <c r="AI30" i="15"/>
  <c r="AA30" i="15"/>
  <c r="O25" i="15"/>
  <c r="T46" i="15"/>
  <c r="T31" i="15" s="1"/>
  <c r="AD23" i="15"/>
  <c r="Z148" i="15"/>
  <c r="Z142" i="15"/>
  <c r="Z141" i="15"/>
  <c r="Z137" i="15"/>
  <c r="Z133" i="15"/>
  <c r="Z132" i="15"/>
  <c r="Z129" i="15"/>
  <c r="Z126" i="15"/>
  <c r="Z121" i="15"/>
  <c r="Z116" i="15"/>
  <c r="Z115" i="15"/>
  <c r="Z112" i="15"/>
  <c r="Z109" i="15"/>
  <c r="Z108" i="15"/>
  <c r="Z104" i="15"/>
  <c r="Z100" i="15"/>
  <c r="Z99" i="15"/>
  <c r="Z96" i="15"/>
  <c r="Z93" i="15"/>
  <c r="Z88" i="15"/>
  <c r="Z84" i="15"/>
  <c r="Z83" i="15"/>
  <c r="Z80" i="15"/>
  <c r="Z77" i="15"/>
  <c r="Z76" i="15"/>
  <c r="Z72" i="15"/>
  <c r="Z68" i="15"/>
  <c r="Z67" i="15"/>
  <c r="Z61" i="15"/>
  <c r="Z56" i="15"/>
  <c r="Z52" i="15"/>
  <c r="Z51" i="15"/>
  <c r="O27" i="15"/>
  <c r="P28" i="15"/>
  <c r="R26" i="15"/>
  <c r="T26" i="15"/>
  <c r="V24" i="15"/>
  <c r="W27" i="15"/>
  <c r="Y23" i="15"/>
  <c r="Y29" i="15"/>
  <c r="AB27" i="15"/>
  <c r="AC24" i="15"/>
  <c r="AC26" i="15"/>
  <c r="AC28" i="15"/>
  <c r="AD29" i="15"/>
  <c r="AE28" i="15"/>
  <c r="AH31" i="15" l="1"/>
  <c r="AH42" i="15"/>
  <c r="AH47" i="15"/>
  <c r="AH44" i="15"/>
  <c r="Z120" i="15"/>
  <c r="Z113" i="15"/>
  <c r="Z111" i="15"/>
  <c r="Z105" i="15"/>
  <c r="Z87" i="15"/>
  <c r="Z81" i="15"/>
  <c r="Z79" i="15"/>
  <c r="Z73" i="15"/>
  <c r="M30" i="15"/>
  <c r="O28" i="15"/>
  <c r="O23" i="15"/>
  <c r="S46" i="15"/>
  <c r="S31" i="15" s="1"/>
  <c r="T25" i="15"/>
  <c r="W24" i="15"/>
  <c r="W26" i="15"/>
  <c r="W29" i="15"/>
  <c r="X23" i="15"/>
  <c r="Z25" i="15"/>
  <c r="Z28" i="15"/>
  <c r="Z27" i="15"/>
  <c r="AI131" i="15"/>
  <c r="AI114" i="15"/>
  <c r="AE24" i="15"/>
  <c r="W25" i="15"/>
  <c r="Q29" i="15"/>
  <c r="Y46" i="15"/>
  <c r="Q25" i="15"/>
  <c r="S26" i="15"/>
  <c r="U30" i="15"/>
  <c r="V29" i="15"/>
  <c r="AB25" i="15"/>
  <c r="AF27" i="15"/>
  <c r="AG29" i="15"/>
  <c r="AI128" i="15"/>
  <c r="AI79" i="15"/>
  <c r="AG44" i="15"/>
  <c r="AC44" i="15"/>
  <c r="AC31" i="15"/>
  <c r="Z26" i="15"/>
  <c r="X28" i="15"/>
  <c r="W23" i="15"/>
  <c r="U23" i="15"/>
  <c r="S25" i="15"/>
  <c r="Q27" i="15"/>
  <c r="O31" i="15"/>
  <c r="M23" i="15"/>
  <c r="AF29" i="15"/>
  <c r="Q24" i="15"/>
  <c r="M45" i="15"/>
  <c r="M27" i="15"/>
  <c r="M46" i="15"/>
  <c r="Q30" i="15"/>
  <c r="T24" i="15"/>
  <c r="U29" i="15"/>
  <c r="U25" i="15"/>
  <c r="Y26" i="15"/>
  <c r="Y28" i="15"/>
  <c r="Z151" i="15"/>
  <c r="Z147" i="15"/>
  <c r="Z143" i="15"/>
  <c r="Z139" i="15"/>
  <c r="Z135" i="15"/>
  <c r="Z131" i="15"/>
  <c r="Z127" i="15"/>
  <c r="Z123" i="15"/>
  <c r="Z119" i="15"/>
  <c r="Z114" i="15"/>
  <c r="Z110" i="15"/>
  <c r="Z106" i="15"/>
  <c r="Z102" i="15"/>
  <c r="Z98" i="15"/>
  <c r="Z94" i="15"/>
  <c r="Z90" i="15"/>
  <c r="Z86" i="15"/>
  <c r="Z82" i="15"/>
  <c r="Z78" i="15"/>
  <c r="Z74" i="15"/>
  <c r="Z70" i="15"/>
  <c r="Z66" i="15"/>
  <c r="Z62" i="15"/>
  <c r="Z58" i="15"/>
  <c r="Z54" i="15"/>
  <c r="Z50" i="15"/>
  <c r="AC29" i="15"/>
  <c r="AC25" i="15"/>
  <c r="AD28" i="15"/>
  <c r="AG31" i="15"/>
  <c r="AI133" i="15"/>
  <c r="AI129" i="15"/>
  <c r="AI125" i="15"/>
  <c r="AI121" i="15"/>
  <c r="AI116" i="15"/>
  <c r="AI112" i="15"/>
  <c r="AI108" i="15"/>
  <c r="AI104" i="15"/>
  <c r="AI100" i="15"/>
  <c r="AI96" i="15"/>
  <c r="AI92" i="15"/>
  <c r="AI88" i="15"/>
  <c r="AI84" i="15"/>
  <c r="AI80" i="15"/>
  <c r="AI76" i="15"/>
  <c r="AI72" i="15"/>
  <c r="AI68" i="15"/>
  <c r="AI64" i="15"/>
  <c r="AI60" i="15"/>
  <c r="AI56" i="15"/>
  <c r="AI52" i="15"/>
  <c r="P47" i="15"/>
  <c r="P44" i="15"/>
  <c r="U46" i="15"/>
  <c r="U31" i="15" s="1"/>
  <c r="W46" i="15"/>
  <c r="W31" i="15" s="1"/>
  <c r="AG30" i="15"/>
  <c r="AI106" i="15"/>
  <c r="AI54" i="15"/>
  <c r="AI50" i="15"/>
  <c r="AD46" i="15"/>
  <c r="O26" i="15"/>
  <c r="U27" i="15"/>
  <c r="P26" i="15"/>
  <c r="M29" i="15"/>
  <c r="AF31" i="15"/>
  <c r="T30" i="15"/>
  <c r="Z30" i="15"/>
  <c r="U24" i="15"/>
  <c r="M24" i="15"/>
  <c r="AB44" i="15"/>
  <c r="P23" i="15"/>
  <c r="P25" i="15"/>
  <c r="P24" i="15"/>
  <c r="R27" i="15"/>
  <c r="R28" i="15"/>
  <c r="S28" i="15"/>
  <c r="U26" i="15"/>
  <c r="W30" i="15"/>
  <c r="AB30" i="15"/>
  <c r="AF30" i="15"/>
  <c r="AG24" i="15"/>
  <c r="AI154" i="15"/>
  <c r="AI120" i="15"/>
  <c r="AI111" i="15"/>
  <c r="AI103" i="15"/>
  <c r="AI87" i="15"/>
  <c r="AI71" i="15"/>
  <c r="AI51" i="15"/>
  <c r="AB29" i="15"/>
  <c r="Z24" i="15"/>
  <c r="X26" i="15"/>
  <c r="V26" i="15"/>
  <c r="T28" i="15"/>
  <c r="S23" i="15"/>
  <c r="Q23" i="15"/>
  <c r="O29" i="15"/>
  <c r="V30" i="15"/>
  <c r="P42" i="15"/>
  <c r="AG42" i="15"/>
  <c r="O24" i="15"/>
  <c r="O45" i="15"/>
  <c r="P31" i="15"/>
  <c r="R30" i="15"/>
  <c r="T23" i="15"/>
  <c r="V27" i="15"/>
  <c r="X29" i="15"/>
  <c r="X24" i="15"/>
  <c r="AB45" i="15"/>
  <c r="AB47" i="15" s="1"/>
  <c r="AB28" i="15"/>
  <c r="AC47" i="15"/>
  <c r="AE27" i="15"/>
  <c r="AF23" i="15"/>
  <c r="AF24" i="15"/>
  <c r="AF25" i="15"/>
  <c r="AF44" i="15"/>
  <c r="AH27" i="15"/>
  <c r="AH30" i="15"/>
  <c r="AI45" i="15"/>
  <c r="AI28" i="15"/>
  <c r="AA28" i="15" s="1"/>
  <c r="AI134" i="15"/>
  <c r="AI130" i="15"/>
  <c r="AI126" i="15"/>
  <c r="AI122" i="15"/>
  <c r="AI118" i="15"/>
  <c r="AI113" i="15"/>
  <c r="AI109" i="15"/>
  <c r="AI105" i="15"/>
  <c r="AI101" i="15"/>
  <c r="AI97" i="15"/>
  <c r="AI93" i="15"/>
  <c r="AI89" i="15"/>
  <c r="AI85" i="15"/>
  <c r="AI81" i="15"/>
  <c r="AI77" i="15"/>
  <c r="AI73" i="15"/>
  <c r="AI69" i="15"/>
  <c r="AI65" i="15"/>
  <c r="AI61" i="15"/>
  <c r="AI57" i="15"/>
  <c r="AI53" i="15"/>
  <c r="AE46" i="15"/>
  <c r="AE26" i="15"/>
  <c r="AE29" i="15"/>
  <c r="AE25" i="15"/>
  <c r="AI25" i="15"/>
  <c r="AA25" i="15" s="1"/>
  <c r="O47" i="15"/>
  <c r="O42" i="15"/>
  <c r="P29" i="15"/>
  <c r="R23" i="15"/>
  <c r="Z23" i="15"/>
  <c r="AE23" i="15"/>
  <c r="AG27" i="15"/>
  <c r="AG26" i="15"/>
  <c r="AG25" i="15"/>
  <c r="AH45" i="15"/>
  <c r="AH26" i="15"/>
  <c r="M26" i="15"/>
  <c r="Z46" i="15" l="1"/>
  <c r="Y42" i="15"/>
  <c r="Y31" i="15"/>
  <c r="Y47" i="15"/>
  <c r="Y44" i="15"/>
  <c r="AI46" i="15"/>
  <c r="AE42" i="15"/>
  <c r="AE31" i="15"/>
  <c r="AE44" i="15"/>
  <c r="AE47" i="15"/>
  <c r="M31" i="15"/>
  <c r="M47" i="15"/>
  <c r="M42" i="15"/>
  <c r="M44" i="15"/>
  <c r="AD47" i="15"/>
  <c r="AD42" i="15"/>
  <c r="AD44" i="15"/>
  <c r="AD31" i="15"/>
  <c r="AI31" i="15" l="1"/>
  <c r="AA31" i="15" s="1"/>
  <c r="AI47" i="15"/>
  <c r="AI42" i="15"/>
  <c r="AI44" i="15"/>
  <c r="Z47" i="15"/>
  <c r="Z44" i="15"/>
  <c r="Z42" i="15"/>
  <c r="Z31" i="15"/>
</calcChain>
</file>

<file path=xl/comments1.xml><?xml version="1.0" encoding="utf-8"?>
<comments xmlns="http://schemas.openxmlformats.org/spreadsheetml/2006/main">
  <authors>
    <author>baccarat</author>
  </authors>
  <commentList>
    <comment ref="K44" authorId="0">
      <text>
        <r>
          <rPr>
            <sz val="9"/>
            <color indexed="81"/>
            <rFont val="ＭＳ Ｐゴシック"/>
            <family val="3"/>
            <charset val="128"/>
          </rPr>
          <t xml:space="preserve">終了した「学年／学期」より大幅に遅れている場合は次の学期にがんばること．
</t>
        </r>
      </text>
    </comment>
    <comment ref="J45" authorId="0">
      <text>
        <r>
          <rPr>
            <sz val="11"/>
            <color indexed="81"/>
            <rFont val="ＭＳ Ｐゴシック"/>
            <family val="3"/>
            <charset val="128"/>
          </rPr>
          <t>確認したい学期を以下のように入力する
　１年　前期終了時には"11"と入力
　１年　後期終了時には"12"と入力
　２年　前期終了時には"21"と入力
　２年　後期終了時には"22"と入力
　３年　前期終了時には"31"と入力
　３年　後期終了時には"32"と入力
　４年　前期終了時には"41"と入力
　４年　後期終了時には"42"と入力</t>
        </r>
      </text>
    </comment>
    <comment ref="K45" authorId="0">
      <text>
        <r>
          <rPr>
            <sz val="9"/>
            <color indexed="81"/>
            <rFont val="ＭＳ Ｐゴシック"/>
            <family val="3"/>
            <charset val="128"/>
          </rPr>
          <t>過去の卒業生が，卒業研究以外の科目で卒業までに取得した単位や学習した時間の平均値を目標としている．</t>
        </r>
      </text>
    </comment>
    <comment ref="K47" authorId="0">
      <text>
        <r>
          <rPr>
            <sz val="9"/>
            <color indexed="81"/>
            <rFont val="ＭＳ Ｐゴシック"/>
            <family val="3"/>
            <charset val="128"/>
          </rPr>
          <t>各学期終了時での目標値（過去の卒業生の平均値）に達していないと１００未満の表示となる．</t>
        </r>
      </text>
    </comment>
  </commentList>
</comments>
</file>

<file path=xl/sharedStrings.xml><?xml version="1.0" encoding="utf-8"?>
<sst xmlns="http://schemas.openxmlformats.org/spreadsheetml/2006/main" count="583" uniqueCount="237">
  <si>
    <t>化学Ⅰ</t>
  </si>
  <si>
    <t>化学Ⅱ</t>
  </si>
  <si>
    <t>材料力学</t>
  </si>
  <si>
    <t>水理学Ⅰ</t>
  </si>
  <si>
    <t>水理学Ⅱ</t>
  </si>
  <si>
    <t>線形代数Ⅰ</t>
  </si>
  <si>
    <t>測量学Ⅰ</t>
  </si>
  <si>
    <t>卒業研究</t>
  </si>
  <si>
    <t>地盤工学Ⅰ</t>
  </si>
  <si>
    <t>土質力学Ⅰ</t>
  </si>
  <si>
    <t>土質力学Ⅱ</t>
  </si>
  <si>
    <t>道路工学</t>
  </si>
  <si>
    <t>物理実験</t>
  </si>
  <si>
    <t>河川工学</t>
  </si>
  <si>
    <t>交通工学</t>
  </si>
  <si>
    <t>水理学Ⅰ演習</t>
  </si>
  <si>
    <t>水理学Ⅱ演習</t>
  </si>
  <si>
    <t>測量学Ⅱ</t>
  </si>
  <si>
    <t>地盤工学Ⅱ</t>
  </si>
  <si>
    <t>土質力学Ⅰ演習</t>
  </si>
  <si>
    <t>土質力学Ⅱ演習</t>
  </si>
  <si>
    <t>微分方程式</t>
  </si>
  <si>
    <t>その他</t>
    <rPh sb="2" eb="3">
      <t>タ</t>
    </rPh>
    <phoneticPr fontId="2"/>
  </si>
  <si>
    <r>
      <t>学習保証時間の計算表・・・表４および関与の程度</t>
    </r>
    <r>
      <rPr>
        <b/>
        <sz val="14"/>
        <color indexed="12"/>
        <rFont val="ＭＳ Ｐゴシック"/>
        <family val="3"/>
        <charset val="128"/>
      </rPr>
      <t>（旧カリ）</t>
    </r>
    <rPh sb="0" eb="2">
      <t>ガクシュウ</t>
    </rPh>
    <rPh sb="2" eb="4">
      <t>ホショウ</t>
    </rPh>
    <rPh sb="4" eb="6">
      <t>ジカン</t>
    </rPh>
    <rPh sb="7" eb="9">
      <t>ケイサン</t>
    </rPh>
    <rPh sb="9" eb="10">
      <t>ヒョウ</t>
    </rPh>
    <rPh sb="13" eb="14">
      <t>ヒョウ</t>
    </rPh>
    <rPh sb="18" eb="20">
      <t>カンヨ</t>
    </rPh>
    <rPh sb="21" eb="23">
      <t>テイド</t>
    </rPh>
    <rPh sb="24" eb="25">
      <t>キュウ</t>
    </rPh>
    <phoneticPr fontId="2"/>
  </si>
  <si>
    <t>授業
科目名</t>
    <rPh sb="0" eb="2">
      <t>ジュギョウ</t>
    </rPh>
    <rPh sb="3" eb="5">
      <t>カモク</t>
    </rPh>
    <rPh sb="5" eb="6">
      <t>メイ</t>
    </rPh>
    <phoneticPr fontId="2"/>
  </si>
  <si>
    <t>単位数</t>
    <rPh sb="0" eb="3">
      <t>タンイスウ</t>
    </rPh>
    <phoneticPr fontId="2"/>
  </si>
  <si>
    <t>必須・
選択などの別</t>
    <rPh sb="0" eb="2">
      <t>ヒッス</t>
    </rPh>
    <rPh sb="4" eb="6">
      <t>センタク</t>
    </rPh>
    <rPh sb="9" eb="10">
      <t>ベツ</t>
    </rPh>
    <phoneticPr fontId="2"/>
  </si>
  <si>
    <t>学年・
学期</t>
    <rPh sb="0" eb="2">
      <t>ガクネン</t>
    </rPh>
    <rPh sb="4" eb="6">
      <t>ガッキ</t>
    </rPh>
    <phoneticPr fontId="2"/>
  </si>
  <si>
    <t>講義，
演習，
実験，
研究等
の別</t>
    <rPh sb="0" eb="2">
      <t>コウギ</t>
    </rPh>
    <rPh sb="4" eb="6">
      <t>エンシュウ</t>
    </rPh>
    <rPh sb="8" eb="10">
      <t>ジッケン</t>
    </rPh>
    <rPh sb="12" eb="15">
      <t>ケンキュウトウ</t>
    </rPh>
    <rPh sb="17" eb="18">
      <t>ベツ</t>
    </rPh>
    <phoneticPr fontId="2"/>
  </si>
  <si>
    <t>合計
時間数（時間）</t>
    <rPh sb="0" eb="2">
      <t>ゴウケイ</t>
    </rPh>
    <rPh sb="3" eb="6">
      <t>ジカンスウ</t>
    </rPh>
    <rPh sb="7" eb="9">
      <t>ジカン</t>
    </rPh>
    <phoneticPr fontId="2"/>
  </si>
  <si>
    <t>学習保証時間</t>
    <rPh sb="0" eb="2">
      <t>ガクシュウ</t>
    </rPh>
    <rPh sb="2" eb="4">
      <t>ホショウ</t>
    </rPh>
    <rPh sb="4" eb="6">
      <t>ジカン</t>
    </rPh>
    <phoneticPr fontId="2"/>
  </si>
  <si>
    <t>学習内容の区分</t>
    <rPh sb="0" eb="2">
      <t>ガクシュウ</t>
    </rPh>
    <rPh sb="2" eb="4">
      <t>ナイヨウ</t>
    </rPh>
    <rPh sb="5" eb="7">
      <t>クブン</t>
    </rPh>
    <phoneticPr fontId="2"/>
  </si>
  <si>
    <t>学習・教育目標への関与
（時間）</t>
    <rPh sb="0" eb="2">
      <t>ガクシュウ</t>
    </rPh>
    <rPh sb="3" eb="5">
      <t>キョウイク</t>
    </rPh>
    <rPh sb="5" eb="7">
      <t>モクヒョウ</t>
    </rPh>
    <rPh sb="9" eb="11">
      <t>カンヨ</t>
    </rPh>
    <rPh sb="13" eb="15">
      <t>ジカン</t>
    </rPh>
    <phoneticPr fontId="2"/>
  </si>
  <si>
    <t>人文
社会
語学</t>
    <rPh sb="0" eb="2">
      <t>ジンモン</t>
    </rPh>
    <rPh sb="3" eb="5">
      <t>シャカイ</t>
    </rPh>
    <rPh sb="6" eb="8">
      <t>ゴガク</t>
    </rPh>
    <phoneticPr fontId="2"/>
  </si>
  <si>
    <t>数学
自然
情報</t>
    <rPh sb="0" eb="2">
      <t>スウガク</t>
    </rPh>
    <rPh sb="3" eb="5">
      <t>シゼン</t>
    </rPh>
    <rPh sb="6" eb="8">
      <t>ジョウホウ</t>
    </rPh>
    <phoneticPr fontId="2"/>
  </si>
  <si>
    <t>専門分野</t>
    <rPh sb="0" eb="2">
      <t>センモン</t>
    </rPh>
    <rPh sb="2" eb="4">
      <t>ブンヤ</t>
    </rPh>
    <phoneticPr fontId="2"/>
  </si>
  <si>
    <t>(1)</t>
    <phoneticPr fontId="2"/>
  </si>
  <si>
    <t>(2)</t>
    <phoneticPr fontId="2"/>
  </si>
  <si>
    <t>(3)</t>
    <phoneticPr fontId="2"/>
  </si>
  <si>
    <t>(4)</t>
    <phoneticPr fontId="2"/>
  </si>
  <si>
    <t>(5)</t>
    <phoneticPr fontId="2"/>
  </si>
  <si>
    <t>(6)</t>
    <phoneticPr fontId="2"/>
  </si>
  <si>
    <t>(7)</t>
    <phoneticPr fontId="2"/>
  </si>
  <si>
    <t>合計</t>
    <rPh sb="0" eb="2">
      <t>ゴウケイ</t>
    </rPh>
    <phoneticPr fontId="2"/>
  </si>
  <si>
    <t>専門教育科目</t>
    <rPh sb="0" eb="2">
      <t>センモン</t>
    </rPh>
    <rPh sb="2" eb="4">
      <t>キョウイク</t>
    </rPh>
    <rPh sb="4" eb="5">
      <t>カ</t>
    </rPh>
    <rPh sb="5" eb="6">
      <t>メ</t>
    </rPh>
    <phoneticPr fontId="2"/>
  </si>
  <si>
    <t>必修</t>
    <rPh sb="0" eb="2">
      <t>ヒッシュウ</t>
    </rPh>
    <phoneticPr fontId="2"/>
  </si>
  <si>
    <t>1年前期</t>
    <rPh sb="1" eb="2">
      <t>ネン</t>
    </rPh>
    <rPh sb="2" eb="4">
      <t>ゼンキ</t>
    </rPh>
    <phoneticPr fontId="2"/>
  </si>
  <si>
    <t>講義</t>
    <rPh sb="0" eb="2">
      <t>コウギ</t>
    </rPh>
    <phoneticPr fontId="2"/>
  </si>
  <si>
    <t>1年後期</t>
    <rPh sb="1" eb="2">
      <t>ネン</t>
    </rPh>
    <rPh sb="2" eb="3">
      <t>ゴ</t>
    </rPh>
    <rPh sb="3" eb="4">
      <t>キ</t>
    </rPh>
    <phoneticPr fontId="2"/>
  </si>
  <si>
    <t>微分積分Ⅰ及び演習</t>
    <rPh sb="1" eb="2">
      <t>ブン</t>
    </rPh>
    <rPh sb="3" eb="4">
      <t>ブン</t>
    </rPh>
    <phoneticPr fontId="2"/>
  </si>
  <si>
    <t>1年前期</t>
    <rPh sb="1" eb="2">
      <t>ネン</t>
    </rPh>
    <rPh sb="2" eb="3">
      <t>マエ</t>
    </rPh>
    <rPh sb="3" eb="4">
      <t>キ</t>
    </rPh>
    <phoneticPr fontId="2"/>
  </si>
  <si>
    <t>講義・演習</t>
    <rPh sb="0" eb="2">
      <t>コウギ</t>
    </rPh>
    <rPh sb="3" eb="5">
      <t>エンシュウ</t>
    </rPh>
    <phoneticPr fontId="2"/>
  </si>
  <si>
    <t>微分積分Ⅱ及び演習</t>
    <rPh sb="1" eb="2">
      <t>ブン</t>
    </rPh>
    <rPh sb="3" eb="4">
      <t>ブン</t>
    </rPh>
    <phoneticPr fontId="2"/>
  </si>
  <si>
    <t>選択</t>
    <rPh sb="0" eb="2">
      <t>センタク</t>
    </rPh>
    <phoneticPr fontId="2"/>
  </si>
  <si>
    <t>2年前期</t>
    <rPh sb="1" eb="2">
      <t>ネン</t>
    </rPh>
    <rPh sb="2" eb="4">
      <t>ゼンキ</t>
    </rPh>
    <phoneticPr fontId="2"/>
  </si>
  <si>
    <t>確率・統計</t>
    <phoneticPr fontId="2"/>
  </si>
  <si>
    <t>2年後期</t>
    <rPh sb="1" eb="2">
      <t>ネン</t>
    </rPh>
    <rPh sb="2" eb="3">
      <t>ゴ</t>
    </rPh>
    <rPh sb="3" eb="4">
      <t>キ</t>
    </rPh>
    <phoneticPr fontId="2"/>
  </si>
  <si>
    <t>物理学（力学）</t>
    <rPh sb="4" eb="6">
      <t>リキガク</t>
    </rPh>
    <phoneticPr fontId="8"/>
  </si>
  <si>
    <t>物理学（波動）</t>
    <rPh sb="4" eb="6">
      <t>ハドウ</t>
    </rPh>
    <phoneticPr fontId="8"/>
  </si>
  <si>
    <t>物理学（電磁気学）</t>
    <rPh sb="4" eb="7">
      <t>デンジキ</t>
    </rPh>
    <rPh sb="7" eb="8">
      <t>ガク</t>
    </rPh>
    <phoneticPr fontId="8"/>
  </si>
  <si>
    <t>実験</t>
    <rPh sb="0" eb="2">
      <t>ジッケン</t>
    </rPh>
    <phoneticPr fontId="2"/>
  </si>
  <si>
    <t>職業指導</t>
    <phoneticPr fontId="2"/>
  </si>
  <si>
    <t>4年前期</t>
    <rPh sb="1" eb="2">
      <t>ネン</t>
    </rPh>
    <rPh sb="2" eb="4">
      <t>ゼンキ</t>
    </rPh>
    <phoneticPr fontId="2"/>
  </si>
  <si>
    <t>情報リテラシ</t>
    <rPh sb="0" eb="2">
      <t>ジョウホウ</t>
    </rPh>
    <phoneticPr fontId="8"/>
  </si>
  <si>
    <t>情報処理演習</t>
    <rPh sb="0" eb="2">
      <t>ジョウホウ</t>
    </rPh>
    <rPh sb="2" eb="4">
      <t>ショリ</t>
    </rPh>
    <rPh sb="4" eb="6">
      <t>エンシュウ</t>
    </rPh>
    <phoneticPr fontId="2"/>
  </si>
  <si>
    <t>3年前期</t>
    <rPh sb="1" eb="2">
      <t>ネン</t>
    </rPh>
    <rPh sb="2" eb="4">
      <t>ゼンキ</t>
    </rPh>
    <phoneticPr fontId="2"/>
  </si>
  <si>
    <t>都市環境セミナー</t>
    <rPh sb="0" eb="2">
      <t>トシ</t>
    </rPh>
    <rPh sb="2" eb="4">
      <t>カンキョウ</t>
    </rPh>
    <phoneticPr fontId="2"/>
  </si>
  <si>
    <t>1年通年</t>
    <rPh sb="1" eb="2">
      <t>ネン</t>
    </rPh>
    <rPh sb="2" eb="4">
      <t>ツウネン</t>
    </rPh>
    <phoneticPr fontId="2"/>
  </si>
  <si>
    <t>都市環境実験Ⅰ</t>
    <rPh sb="0" eb="2">
      <t>トシ</t>
    </rPh>
    <rPh sb="2" eb="4">
      <t>カンキョウ</t>
    </rPh>
    <rPh sb="4" eb="6">
      <t>ジッケン</t>
    </rPh>
    <phoneticPr fontId="8"/>
  </si>
  <si>
    <t>3年通年</t>
    <rPh sb="1" eb="2">
      <t>ネン</t>
    </rPh>
    <rPh sb="2" eb="4">
      <t>ツウネン</t>
    </rPh>
    <phoneticPr fontId="2"/>
  </si>
  <si>
    <t>都市環境実験Ⅱ</t>
    <rPh sb="0" eb="2">
      <t>トシ</t>
    </rPh>
    <rPh sb="2" eb="4">
      <t>カンキョウ</t>
    </rPh>
    <rPh sb="4" eb="6">
      <t>ジッケン</t>
    </rPh>
    <phoneticPr fontId="8"/>
  </si>
  <si>
    <t>4年通年</t>
    <rPh sb="1" eb="2">
      <t>ネン</t>
    </rPh>
    <rPh sb="2" eb="4">
      <t>ツウネン</t>
    </rPh>
    <phoneticPr fontId="2"/>
  </si>
  <si>
    <t>研究</t>
    <rPh sb="0" eb="2">
      <t>ケンキュウ</t>
    </rPh>
    <phoneticPr fontId="2"/>
  </si>
  <si>
    <t>企業実習</t>
    <rPh sb="0" eb="2">
      <t>キギョウ</t>
    </rPh>
    <phoneticPr fontId="8"/>
  </si>
  <si>
    <t>2～4年</t>
    <rPh sb="3" eb="4">
      <t>ネン</t>
    </rPh>
    <phoneticPr fontId="2"/>
  </si>
  <si>
    <t>生物学</t>
    <rPh sb="0" eb="3">
      <t>セイブツガク</t>
    </rPh>
    <phoneticPr fontId="8"/>
  </si>
  <si>
    <t>生態学</t>
    <rPh sb="2" eb="3">
      <t>ガク</t>
    </rPh>
    <phoneticPr fontId="2"/>
  </si>
  <si>
    <t>生態環境工学</t>
    <rPh sb="0" eb="2">
      <t>セイタイ</t>
    </rPh>
    <rPh sb="2" eb="4">
      <t>カンキョウ</t>
    </rPh>
    <rPh sb="4" eb="6">
      <t>コウガク</t>
    </rPh>
    <phoneticPr fontId="8"/>
  </si>
  <si>
    <t>3年後期</t>
    <rPh sb="1" eb="2">
      <t>ネン</t>
    </rPh>
    <rPh sb="2" eb="3">
      <t>ゴ</t>
    </rPh>
    <rPh sb="3" eb="4">
      <t>キ</t>
    </rPh>
    <phoneticPr fontId="2"/>
  </si>
  <si>
    <t>地球科学</t>
    <rPh sb="0" eb="2">
      <t>チキュウ</t>
    </rPh>
    <rPh sb="2" eb="4">
      <t>カガク</t>
    </rPh>
    <phoneticPr fontId="8"/>
  </si>
  <si>
    <t>地球環境論</t>
    <rPh sb="0" eb="2">
      <t>チキュウ</t>
    </rPh>
    <rPh sb="2" eb="4">
      <t>カンキョウ</t>
    </rPh>
    <rPh sb="4" eb="5">
      <t>ロン</t>
    </rPh>
    <phoneticPr fontId="2"/>
  </si>
  <si>
    <t>環境材料</t>
    <rPh sb="0" eb="2">
      <t>カンキョウ</t>
    </rPh>
    <rPh sb="2" eb="4">
      <t>ザイリョウ</t>
    </rPh>
    <phoneticPr fontId="2"/>
  </si>
  <si>
    <t>環境アセスメント及び演習</t>
    <rPh sb="0" eb="2">
      <t>カンキョウ</t>
    </rPh>
    <rPh sb="8" eb="9">
      <t>オヨ</t>
    </rPh>
    <rPh sb="10" eb="12">
      <t>エンシュウ</t>
    </rPh>
    <phoneticPr fontId="8"/>
  </si>
  <si>
    <t>環境保全</t>
    <rPh sb="0" eb="2">
      <t>カンキョウ</t>
    </rPh>
    <rPh sb="2" eb="4">
      <t>ホゼン</t>
    </rPh>
    <phoneticPr fontId="2"/>
  </si>
  <si>
    <t>地盤環境</t>
    <rPh sb="0" eb="2">
      <t>ジバン</t>
    </rPh>
    <rPh sb="2" eb="4">
      <t>カンキョウ</t>
    </rPh>
    <phoneticPr fontId="2"/>
  </si>
  <si>
    <t>測量実習Ⅰ</t>
    <rPh sb="0" eb="2">
      <t>ソクリョウ</t>
    </rPh>
    <rPh sb="2" eb="4">
      <t>ジッシュウ</t>
    </rPh>
    <phoneticPr fontId="2"/>
  </si>
  <si>
    <t>実習</t>
    <rPh sb="0" eb="2">
      <t>ジッシュウ</t>
    </rPh>
    <phoneticPr fontId="2"/>
  </si>
  <si>
    <t>測量実習Ⅱ(白馬実習)</t>
    <rPh sb="0" eb="2">
      <t>ソクリョウ</t>
    </rPh>
    <rPh sb="2" eb="4">
      <t>ジッシュウ</t>
    </rPh>
    <rPh sb="6" eb="8">
      <t>ハクバ</t>
    </rPh>
    <rPh sb="8" eb="10">
      <t>ジッシュウ</t>
    </rPh>
    <phoneticPr fontId="2"/>
  </si>
  <si>
    <t>測量実習Ⅱ</t>
    <rPh sb="0" eb="2">
      <t>ソクリョウ</t>
    </rPh>
    <rPh sb="2" eb="4">
      <t>ジッシュウ</t>
    </rPh>
    <phoneticPr fontId="2"/>
  </si>
  <si>
    <t>都市防災Ⅰ</t>
    <rPh sb="0" eb="2">
      <t>トシ</t>
    </rPh>
    <rPh sb="2" eb="4">
      <t>ボウサイ</t>
    </rPh>
    <phoneticPr fontId="2"/>
  </si>
  <si>
    <t>都市防災Ⅱ</t>
    <rPh sb="0" eb="2">
      <t>トシ</t>
    </rPh>
    <rPh sb="2" eb="4">
      <t>ボウサイ</t>
    </rPh>
    <phoneticPr fontId="2"/>
  </si>
  <si>
    <t>4年前期</t>
    <rPh sb="1" eb="2">
      <t>ネン</t>
    </rPh>
    <rPh sb="2" eb="3">
      <t>マエ</t>
    </rPh>
    <rPh sb="3" eb="4">
      <t>キ</t>
    </rPh>
    <phoneticPr fontId="2"/>
  </si>
  <si>
    <t>設計製図Ⅰ</t>
    <rPh sb="0" eb="2">
      <t>セッケイ</t>
    </rPh>
    <rPh sb="2" eb="4">
      <t>セイズ</t>
    </rPh>
    <phoneticPr fontId="8"/>
  </si>
  <si>
    <t>演習</t>
    <rPh sb="0" eb="2">
      <t>エンシュウ</t>
    </rPh>
    <phoneticPr fontId="2"/>
  </si>
  <si>
    <t>建設材料Ⅰ</t>
    <rPh sb="0" eb="2">
      <t>ケンセツ</t>
    </rPh>
    <rPh sb="2" eb="4">
      <t>ザイリョウ</t>
    </rPh>
    <phoneticPr fontId="8"/>
  </si>
  <si>
    <t>2年前期</t>
    <rPh sb="1" eb="2">
      <t>ネン</t>
    </rPh>
    <rPh sb="2" eb="3">
      <t>マエ</t>
    </rPh>
    <rPh sb="3" eb="4">
      <t>キ</t>
    </rPh>
    <phoneticPr fontId="2"/>
  </si>
  <si>
    <t>建設材料Ⅱ</t>
    <phoneticPr fontId="8"/>
  </si>
  <si>
    <t>構造力学Ⅰ及び演習</t>
    <rPh sb="0" eb="2">
      <t>コウゾウ</t>
    </rPh>
    <rPh sb="2" eb="4">
      <t>リキガク</t>
    </rPh>
    <rPh sb="5" eb="6">
      <t>オヨ</t>
    </rPh>
    <rPh sb="7" eb="9">
      <t>エンシュウ</t>
    </rPh>
    <phoneticPr fontId="8"/>
  </si>
  <si>
    <t>構造力学Ⅱ及び演習</t>
    <rPh sb="0" eb="2">
      <t>コウゾウ</t>
    </rPh>
    <rPh sb="2" eb="4">
      <t>リキガク</t>
    </rPh>
    <rPh sb="5" eb="6">
      <t>オヨ</t>
    </rPh>
    <rPh sb="7" eb="9">
      <t>エンシュウ</t>
    </rPh>
    <phoneticPr fontId="8"/>
  </si>
  <si>
    <t>構造力学Ⅲ及び演習</t>
    <rPh sb="0" eb="2">
      <t>コウゾウ</t>
    </rPh>
    <rPh sb="2" eb="4">
      <t>リキガク</t>
    </rPh>
    <rPh sb="5" eb="6">
      <t>オヨ</t>
    </rPh>
    <rPh sb="7" eb="9">
      <t>エンシュウ</t>
    </rPh>
    <phoneticPr fontId="8"/>
  </si>
  <si>
    <t>構造振動学</t>
    <rPh sb="0" eb="2">
      <t>コウゾウ</t>
    </rPh>
    <rPh sb="2" eb="5">
      <t>シンドウガク</t>
    </rPh>
    <phoneticPr fontId="8"/>
  </si>
  <si>
    <t>構造Ⅰ</t>
    <rPh sb="0" eb="2">
      <t>コウゾウ</t>
    </rPh>
    <phoneticPr fontId="8"/>
  </si>
  <si>
    <t>3年前期</t>
    <rPh sb="1" eb="2">
      <t>ネン</t>
    </rPh>
    <rPh sb="2" eb="3">
      <t>マエ</t>
    </rPh>
    <rPh sb="3" eb="4">
      <t>キ</t>
    </rPh>
    <phoneticPr fontId="2"/>
  </si>
  <si>
    <t>構造Ⅱ</t>
    <rPh sb="0" eb="2">
      <t>コウゾウ</t>
    </rPh>
    <phoneticPr fontId="8"/>
  </si>
  <si>
    <t>構造Ⅲ</t>
    <rPh sb="0" eb="2">
      <t>コウゾウ</t>
    </rPh>
    <phoneticPr fontId="8"/>
  </si>
  <si>
    <t>水文学</t>
    <phoneticPr fontId="8"/>
  </si>
  <si>
    <t>上下水道</t>
    <rPh sb="0" eb="2">
      <t>ジョウゲ</t>
    </rPh>
    <rPh sb="2" eb="4">
      <t>スイドウ</t>
    </rPh>
    <phoneticPr fontId="8"/>
  </si>
  <si>
    <t>ランドスケープデザイン</t>
    <phoneticPr fontId="8"/>
  </si>
  <si>
    <t>海岸・港湾工学</t>
    <rPh sb="0" eb="2">
      <t>カイガン</t>
    </rPh>
    <phoneticPr fontId="8"/>
  </si>
  <si>
    <t>土木計画学</t>
    <phoneticPr fontId="2"/>
  </si>
  <si>
    <t>リスクマネジメント</t>
    <phoneticPr fontId="8"/>
  </si>
  <si>
    <t>セミナー人と技術</t>
    <rPh sb="4" eb="5">
      <t>ヒト</t>
    </rPh>
    <rPh sb="6" eb="8">
      <t>ギジュツ</t>
    </rPh>
    <phoneticPr fontId="2"/>
  </si>
  <si>
    <t>3年後期</t>
    <rPh sb="1" eb="2">
      <t>ネン</t>
    </rPh>
    <rPh sb="2" eb="4">
      <t>コウキ</t>
    </rPh>
    <phoneticPr fontId="2"/>
  </si>
  <si>
    <t>総合教育科目</t>
    <rPh sb="0" eb="2">
      <t>ソウゴウ</t>
    </rPh>
    <rPh sb="2" eb="4">
      <t>キョウイク</t>
    </rPh>
    <rPh sb="4" eb="5">
      <t>カ</t>
    </rPh>
    <rPh sb="5" eb="6">
      <t>メ</t>
    </rPh>
    <phoneticPr fontId="2"/>
  </si>
  <si>
    <t>人間性の探究</t>
    <rPh sb="0" eb="3">
      <t>ニンゲンセイ</t>
    </rPh>
    <rPh sb="4" eb="6">
      <t>タンキュウ</t>
    </rPh>
    <phoneticPr fontId="8"/>
  </si>
  <si>
    <t>全学期</t>
    <rPh sb="0" eb="1">
      <t>ゼン</t>
    </rPh>
    <rPh sb="1" eb="3">
      <t>ガッキ</t>
    </rPh>
    <phoneticPr fontId="2"/>
  </si>
  <si>
    <t>こころの科学</t>
    <rPh sb="4" eb="6">
      <t>カガク</t>
    </rPh>
    <phoneticPr fontId="8"/>
  </si>
  <si>
    <t>人間の行動</t>
    <rPh sb="0" eb="2">
      <t>ニンゲン</t>
    </rPh>
    <rPh sb="3" eb="5">
      <t>コウドウ</t>
    </rPh>
    <phoneticPr fontId="8"/>
  </si>
  <si>
    <t>科学技術と自然と人間</t>
    <rPh sb="0" eb="2">
      <t>カガク</t>
    </rPh>
    <rPh sb="2" eb="4">
      <t>ギジュツ</t>
    </rPh>
    <rPh sb="5" eb="7">
      <t>シゼン</t>
    </rPh>
    <rPh sb="8" eb="10">
      <t>ニンゲン</t>
    </rPh>
    <phoneticPr fontId="8"/>
  </si>
  <si>
    <t>表現文化</t>
    <rPh sb="0" eb="2">
      <t>ヒョウゲン</t>
    </rPh>
    <rPh sb="2" eb="4">
      <t>ブンカ</t>
    </rPh>
    <phoneticPr fontId="8"/>
  </si>
  <si>
    <t>現代社会の探究</t>
    <rPh sb="0" eb="2">
      <t>ゲンダイ</t>
    </rPh>
    <rPh sb="2" eb="4">
      <t>シャカイ</t>
    </rPh>
    <phoneticPr fontId="8"/>
  </si>
  <si>
    <t>現代の経済</t>
    <rPh sb="0" eb="2">
      <t>ゲンダイ</t>
    </rPh>
    <rPh sb="3" eb="5">
      <t>ケイザイ</t>
    </rPh>
    <phoneticPr fontId="8"/>
  </si>
  <si>
    <t>現代社会と法</t>
    <rPh sb="0" eb="2">
      <t>ゲンダイ</t>
    </rPh>
    <rPh sb="2" eb="4">
      <t>シャカイ</t>
    </rPh>
    <rPh sb="5" eb="6">
      <t>ホウ</t>
    </rPh>
    <phoneticPr fontId="8"/>
  </si>
  <si>
    <t>日本国憲法</t>
    <rPh sb="0" eb="2">
      <t>ニホン</t>
    </rPh>
    <rPh sb="2" eb="3">
      <t>コク</t>
    </rPh>
    <rPh sb="3" eb="5">
      <t>ケンポウ</t>
    </rPh>
    <phoneticPr fontId="8"/>
  </si>
  <si>
    <t>健康の科学</t>
    <rPh sb="0" eb="2">
      <t>ケンコウ</t>
    </rPh>
    <rPh sb="3" eb="5">
      <t>カガク</t>
    </rPh>
    <phoneticPr fontId="8"/>
  </si>
  <si>
    <t>ものづくり文化</t>
    <rPh sb="5" eb="7">
      <t>ブンカ</t>
    </rPh>
    <phoneticPr fontId="8"/>
  </si>
  <si>
    <t>環境と人間生活</t>
    <rPh sb="0" eb="2">
      <t>カンキョウ</t>
    </rPh>
    <rPh sb="3" eb="5">
      <t>ニンゲン</t>
    </rPh>
    <rPh sb="5" eb="7">
      <t>セイカツ</t>
    </rPh>
    <phoneticPr fontId="8"/>
  </si>
  <si>
    <t>創造と倫理</t>
    <rPh sb="0" eb="2">
      <t>ソウゾウ</t>
    </rPh>
    <rPh sb="3" eb="5">
      <t>リンリ</t>
    </rPh>
    <phoneticPr fontId="8"/>
  </si>
  <si>
    <t>健康・スポーツ科学実習Ⅰ</t>
    <rPh sb="0" eb="2">
      <t>ケンコウ</t>
    </rPh>
    <rPh sb="7" eb="9">
      <t>カガク</t>
    </rPh>
    <rPh sb="9" eb="11">
      <t>ジッシュウ</t>
    </rPh>
    <phoneticPr fontId="8"/>
  </si>
  <si>
    <t>健康・スポーツ科学実習Ⅱ</t>
    <rPh sb="0" eb="2">
      <t>ケンコウ</t>
    </rPh>
    <rPh sb="7" eb="9">
      <t>カガク</t>
    </rPh>
    <rPh sb="9" eb="11">
      <t>ジッシュウ</t>
    </rPh>
    <phoneticPr fontId="8"/>
  </si>
  <si>
    <t>英語ⅠA</t>
    <rPh sb="0" eb="2">
      <t>エイゴ</t>
    </rPh>
    <phoneticPr fontId="8"/>
  </si>
  <si>
    <t>選必</t>
    <rPh sb="0" eb="1">
      <t>セン</t>
    </rPh>
    <rPh sb="1" eb="2">
      <t>ヒツ</t>
    </rPh>
    <phoneticPr fontId="8"/>
  </si>
  <si>
    <t>英語ⅠB</t>
    <rPh sb="0" eb="2">
      <t>エイゴ</t>
    </rPh>
    <phoneticPr fontId="8"/>
  </si>
  <si>
    <t>英語ⅡA</t>
    <rPh sb="0" eb="2">
      <t>エイゴ</t>
    </rPh>
    <phoneticPr fontId="8"/>
  </si>
  <si>
    <t>英語ⅡB</t>
    <rPh sb="0" eb="2">
      <t>エイゴ</t>
    </rPh>
    <phoneticPr fontId="8"/>
  </si>
  <si>
    <t>英語ⅢA</t>
    <rPh sb="0" eb="2">
      <t>エイゴ</t>
    </rPh>
    <phoneticPr fontId="8"/>
  </si>
  <si>
    <t>英語ⅢB</t>
    <rPh sb="0" eb="2">
      <t>エイゴ</t>
    </rPh>
    <phoneticPr fontId="8"/>
  </si>
  <si>
    <t>英語ⅣA</t>
    <rPh sb="0" eb="2">
      <t>エイゴ</t>
    </rPh>
    <phoneticPr fontId="8"/>
  </si>
  <si>
    <t>英語ⅣB</t>
    <rPh sb="0" eb="2">
      <t>エイゴ</t>
    </rPh>
    <phoneticPr fontId="8"/>
  </si>
  <si>
    <t>英語ワークショップA</t>
    <rPh sb="0" eb="2">
      <t>エイゴ</t>
    </rPh>
    <phoneticPr fontId="8"/>
  </si>
  <si>
    <t>英語ワークショップB</t>
    <rPh sb="0" eb="2">
      <t>エイゴ</t>
    </rPh>
    <phoneticPr fontId="8"/>
  </si>
  <si>
    <t>英語ワークショップC</t>
    <rPh sb="0" eb="2">
      <t>エイゴ</t>
    </rPh>
    <phoneticPr fontId="8"/>
  </si>
  <si>
    <t>英語ワークショップD</t>
    <rPh sb="0" eb="2">
      <t>エイゴ</t>
    </rPh>
    <phoneticPr fontId="8"/>
  </si>
  <si>
    <t>中国語ⅠA</t>
    <rPh sb="0" eb="3">
      <t>チュウゴクゴ</t>
    </rPh>
    <phoneticPr fontId="8"/>
  </si>
  <si>
    <t>中国語ⅠB</t>
    <rPh sb="0" eb="3">
      <t>チュウゴクゴ</t>
    </rPh>
    <phoneticPr fontId="8"/>
  </si>
  <si>
    <t>中国語ⅡA</t>
    <rPh sb="0" eb="3">
      <t>チュウゴクゴ</t>
    </rPh>
    <phoneticPr fontId="8"/>
  </si>
  <si>
    <t>中国語ⅡB</t>
    <rPh sb="0" eb="3">
      <t>チュウゴクゴ</t>
    </rPh>
    <phoneticPr fontId="8"/>
  </si>
  <si>
    <t>フランス語ⅠA</t>
    <rPh sb="4" eb="5">
      <t>ゴ</t>
    </rPh>
    <phoneticPr fontId="8"/>
  </si>
  <si>
    <t>フランス語ⅠB</t>
    <rPh sb="4" eb="5">
      <t>ゴ</t>
    </rPh>
    <phoneticPr fontId="8"/>
  </si>
  <si>
    <t>フランス語ⅡA</t>
    <rPh sb="4" eb="5">
      <t>ゴ</t>
    </rPh>
    <phoneticPr fontId="8"/>
  </si>
  <si>
    <t>フランス語ⅡB</t>
    <rPh sb="4" eb="5">
      <t>ゴ</t>
    </rPh>
    <phoneticPr fontId="8"/>
  </si>
  <si>
    <t>ドイツ語ⅠA</t>
    <rPh sb="3" eb="4">
      <t>ゴ</t>
    </rPh>
    <phoneticPr fontId="8"/>
  </si>
  <si>
    <t>ドイツ語ⅠB</t>
    <rPh sb="3" eb="4">
      <t>ゴ</t>
    </rPh>
    <phoneticPr fontId="8"/>
  </si>
  <si>
    <t>ドイツ語ⅡA</t>
    <rPh sb="3" eb="4">
      <t>ゴ</t>
    </rPh>
    <phoneticPr fontId="8"/>
  </si>
  <si>
    <t>ドイツ語ⅡB</t>
    <rPh sb="3" eb="4">
      <t>ゴ</t>
    </rPh>
    <phoneticPr fontId="8"/>
  </si>
  <si>
    <t>氏名</t>
    <rPh sb="0" eb="2">
      <t>シメイ</t>
    </rPh>
    <phoneticPr fontId="2"/>
  </si>
  <si>
    <t>(A)</t>
    <phoneticPr fontId="2"/>
  </si>
  <si>
    <t>(B)</t>
    <phoneticPr fontId="2"/>
  </si>
  <si>
    <t>(C)</t>
    <phoneticPr fontId="2"/>
  </si>
  <si>
    <t>(D)</t>
    <phoneticPr fontId="2"/>
  </si>
  <si>
    <t>(E)</t>
    <phoneticPr fontId="2"/>
  </si>
  <si>
    <t>(F)</t>
    <phoneticPr fontId="2"/>
  </si>
  <si>
    <t>(G)</t>
    <phoneticPr fontId="2"/>
  </si>
  <si>
    <t>線形代数Ⅱ</t>
    <phoneticPr fontId="8"/>
  </si>
  <si>
    <t>Ｑ</t>
    <phoneticPr fontId="2"/>
  </si>
  <si>
    <t>都市計画Ⅰ</t>
    <phoneticPr fontId="8"/>
  </si>
  <si>
    <t>番号</t>
    <rPh sb="0" eb="2">
      <t>バンゴウ</t>
    </rPh>
    <phoneticPr fontId="2"/>
  </si>
  <si>
    <t>取得した科目の左に”１”と書く</t>
    <rPh sb="0" eb="2">
      <t>シュトク</t>
    </rPh>
    <rPh sb="4" eb="6">
      <t>カモク</t>
    </rPh>
    <rPh sb="7" eb="8">
      <t>ヒダリ</t>
    </rPh>
    <rPh sb="13" eb="14">
      <t>カ</t>
    </rPh>
    <phoneticPr fontId="2"/>
  </si>
  <si>
    <t>(1)応用数学</t>
    <rPh sb="3" eb="5">
      <t>オウヨウ</t>
    </rPh>
    <rPh sb="5" eb="7">
      <t>スウガク</t>
    </rPh>
    <phoneticPr fontId="2"/>
  </si>
  <si>
    <t>(2)自然科学</t>
    <rPh sb="3" eb="5">
      <t>シゼン</t>
    </rPh>
    <rPh sb="5" eb="7">
      <t>カガク</t>
    </rPh>
    <phoneticPr fontId="2"/>
  </si>
  <si>
    <t>(7)専門基礎能力</t>
    <rPh sb="3" eb="5">
      <t>センモン</t>
    </rPh>
    <rPh sb="5" eb="7">
      <t>キソ</t>
    </rPh>
    <rPh sb="7" eb="9">
      <t>ノウリョク</t>
    </rPh>
    <phoneticPr fontId="2"/>
  </si>
  <si>
    <t>(6)課題解決能力</t>
    <rPh sb="3" eb="5">
      <t>カダイ</t>
    </rPh>
    <rPh sb="5" eb="7">
      <t>カイケツ</t>
    </rPh>
    <rPh sb="7" eb="9">
      <t>ノウリョク</t>
    </rPh>
    <phoneticPr fontId="2"/>
  </si>
  <si>
    <t>(5)学習習慣問題解決</t>
    <rPh sb="3" eb="5">
      <t>ガクシュウ</t>
    </rPh>
    <rPh sb="5" eb="7">
      <t>シュウカン</t>
    </rPh>
    <rPh sb="7" eb="9">
      <t>モンダイ</t>
    </rPh>
    <rPh sb="9" eb="11">
      <t>カイケツ</t>
    </rPh>
    <phoneticPr fontId="2"/>
  </si>
  <si>
    <t>(4)実検遂行説明能力</t>
    <rPh sb="3" eb="5">
      <t>ジッケン</t>
    </rPh>
    <rPh sb="5" eb="7">
      <t>スイコウ</t>
    </rPh>
    <rPh sb="7" eb="9">
      <t>セツメイ</t>
    </rPh>
    <rPh sb="9" eb="11">
      <t>ノウリョク</t>
    </rPh>
    <phoneticPr fontId="2"/>
  </si>
  <si>
    <t>(3)土木主要分野</t>
    <rPh sb="3" eb="5">
      <t>ドボク</t>
    </rPh>
    <rPh sb="5" eb="7">
      <t>シュヨウ</t>
    </rPh>
    <rPh sb="7" eb="9">
      <t>ブンヤ</t>
    </rPh>
    <phoneticPr fontId="2"/>
  </si>
  <si>
    <t>を標準とする</t>
    <rPh sb="1" eb="3">
      <t>ヒョウジュン</t>
    </rPh>
    <phoneticPr fontId="2"/>
  </si>
  <si>
    <t>取得できる</t>
    <rPh sb="0" eb="2">
      <t>シュトク</t>
    </rPh>
    <phoneticPr fontId="2"/>
  </si>
  <si>
    <t>最大単位数の</t>
    <rPh sb="0" eb="2">
      <t>サイダイ</t>
    </rPh>
    <rPh sb="2" eb="5">
      <t>タンイスウ</t>
    </rPh>
    <phoneticPr fontId="2"/>
  </si>
  <si>
    <t>取得
単位</t>
    <rPh sb="0" eb="2">
      <t>シュトク</t>
    </rPh>
    <rPh sb="3" eb="5">
      <t>タンイ</t>
    </rPh>
    <phoneticPr fontId="2"/>
  </si>
  <si>
    <t>学習・教育目標に対する学習時間到達度自己チェックシート</t>
    <rPh sb="0" eb="2">
      <t>ガクシュウ</t>
    </rPh>
    <rPh sb="3" eb="5">
      <t>キョウイク</t>
    </rPh>
    <rPh sb="5" eb="7">
      <t>モクヒョウ</t>
    </rPh>
    <rPh sb="8" eb="9">
      <t>タイ</t>
    </rPh>
    <rPh sb="11" eb="13">
      <t>ガクシュウ</t>
    </rPh>
    <rPh sb="13" eb="15">
      <t>ジカン</t>
    </rPh>
    <rPh sb="15" eb="18">
      <t>トウタツド</t>
    </rPh>
    <rPh sb="18" eb="20">
      <t>ジコ</t>
    </rPh>
    <phoneticPr fontId="2"/>
  </si>
  <si>
    <t>記入日</t>
    <rPh sb="0" eb="2">
      <t>キニュウ</t>
    </rPh>
    <rPh sb="2" eb="3">
      <t>ビ</t>
    </rPh>
    <phoneticPr fontId="2"/>
  </si>
  <si>
    <t>－</t>
    <phoneticPr fontId="2"/>
  </si>
  <si>
    <t>対JABEE基準到達率(%)</t>
    <rPh sb="0" eb="1">
      <t>タイ</t>
    </rPh>
    <rPh sb="6" eb="8">
      <t>キジュン</t>
    </rPh>
    <rPh sb="8" eb="10">
      <t>トウタツ</t>
    </rPh>
    <rPh sb="10" eb="11">
      <t>リツ</t>
    </rPh>
    <phoneticPr fontId="2"/>
  </si>
  <si>
    <t>－</t>
    <phoneticPr fontId="2"/>
  </si>
  <si>
    <t>総合</t>
    <rPh sb="0" eb="2">
      <t>ソウゴウ</t>
    </rPh>
    <phoneticPr fontId="2"/>
  </si>
  <si>
    <t>4年後期終了時</t>
    <rPh sb="1" eb="2">
      <t>ネン</t>
    </rPh>
    <rPh sb="2" eb="4">
      <t>コウキ</t>
    </rPh>
    <rPh sb="4" eb="7">
      <t>シュウリョウジ</t>
    </rPh>
    <phoneticPr fontId="2"/>
  </si>
  <si>
    <t>4年前期終了時</t>
    <rPh sb="1" eb="2">
      <t>ネン</t>
    </rPh>
    <rPh sb="2" eb="3">
      <t>ゼン</t>
    </rPh>
    <rPh sb="3" eb="4">
      <t>キ</t>
    </rPh>
    <rPh sb="4" eb="7">
      <t>シュウリョウジ</t>
    </rPh>
    <phoneticPr fontId="2"/>
  </si>
  <si>
    <t>4年後期最大</t>
    <rPh sb="2" eb="4">
      <t>コウキ</t>
    </rPh>
    <phoneticPr fontId="2"/>
  </si>
  <si>
    <t>4年前期最大</t>
    <rPh sb="2" eb="3">
      <t>ゼン</t>
    </rPh>
    <rPh sb="3" eb="4">
      <t>キ</t>
    </rPh>
    <phoneticPr fontId="2"/>
  </si>
  <si>
    <t>3年後期最大</t>
    <rPh sb="2" eb="4">
      <t>コウキ</t>
    </rPh>
    <phoneticPr fontId="2"/>
  </si>
  <si>
    <t>3年前期最大</t>
    <rPh sb="2" eb="3">
      <t>ゼン</t>
    </rPh>
    <rPh sb="3" eb="4">
      <t>キ</t>
    </rPh>
    <phoneticPr fontId="2"/>
  </si>
  <si>
    <t>2年後期最大</t>
    <rPh sb="2" eb="4">
      <t>コウキ</t>
    </rPh>
    <phoneticPr fontId="2"/>
  </si>
  <si>
    <t>2年前期最大</t>
    <rPh sb="2" eb="3">
      <t>ゼン</t>
    </rPh>
    <rPh sb="3" eb="4">
      <t>キ</t>
    </rPh>
    <phoneticPr fontId="2"/>
  </si>
  <si>
    <t>1年後期最大</t>
    <rPh sb="2" eb="4">
      <t>コウキ</t>
    </rPh>
    <phoneticPr fontId="2"/>
  </si>
  <si>
    <t>1年前期最大</t>
    <rPh sb="2" eb="3">
      <t>ゼン</t>
    </rPh>
    <rPh sb="3" eb="4">
      <t>キ</t>
    </rPh>
    <rPh sb="4" eb="6">
      <t>サイダイ</t>
    </rPh>
    <phoneticPr fontId="2"/>
  </si>
  <si>
    <t>3年後期終了時</t>
    <rPh sb="2" eb="4">
      <t>コウキ</t>
    </rPh>
    <rPh sb="4" eb="7">
      <t>シュウリョウジ</t>
    </rPh>
    <phoneticPr fontId="2"/>
  </si>
  <si>
    <t>3年前期終了時</t>
    <rPh sb="2" eb="3">
      <t>ゼン</t>
    </rPh>
    <rPh sb="3" eb="4">
      <t>キ</t>
    </rPh>
    <rPh sb="4" eb="7">
      <t>シュウリョウジ</t>
    </rPh>
    <phoneticPr fontId="2"/>
  </si>
  <si>
    <t>2年後期終了時</t>
    <rPh sb="2" eb="4">
      <t>コウキ</t>
    </rPh>
    <rPh sb="4" eb="7">
      <t>シュウリョウジ</t>
    </rPh>
    <phoneticPr fontId="2"/>
  </si>
  <si>
    <t>2年前期終了時</t>
    <rPh sb="2" eb="3">
      <t>ゼン</t>
    </rPh>
    <rPh sb="3" eb="4">
      <t>キ</t>
    </rPh>
    <rPh sb="4" eb="7">
      <t>シュウリョウジ</t>
    </rPh>
    <phoneticPr fontId="2"/>
  </si>
  <si>
    <t>1年後期終了時</t>
    <rPh sb="2" eb="4">
      <t>コウキ</t>
    </rPh>
    <rPh sb="4" eb="7">
      <t>シュウリョウジ</t>
    </rPh>
    <phoneticPr fontId="2"/>
  </si>
  <si>
    <t>1年前期終了時</t>
    <rPh sb="2" eb="3">
      <t>ゼン</t>
    </rPh>
    <rPh sb="3" eb="4">
      <t>キ</t>
    </rPh>
    <rPh sb="4" eb="7">
      <t>シュウリョウジ</t>
    </rPh>
    <phoneticPr fontId="2"/>
  </si>
  <si>
    <t>卒業研究</t>
    <rPh sb="0" eb="2">
      <t>ソツギョウ</t>
    </rPh>
    <rPh sb="2" eb="4">
      <t>ケンキュウ</t>
    </rPh>
    <phoneticPr fontId="2"/>
  </si>
  <si>
    <t>現在の到達レベル</t>
    <rPh sb="0" eb="2">
      <t>ゲンザイ</t>
    </rPh>
    <rPh sb="3" eb="5">
      <t>トウタツ</t>
    </rPh>
    <phoneticPr fontId="2"/>
  </si>
  <si>
    <t>JABEE基準数（含卒研，参考）</t>
    <rPh sb="5" eb="7">
      <t>キジュン</t>
    </rPh>
    <rPh sb="7" eb="8">
      <t>スウ</t>
    </rPh>
    <rPh sb="9" eb="10">
      <t>フク</t>
    </rPh>
    <rPh sb="10" eb="12">
      <t>ソツケン</t>
    </rPh>
    <rPh sb="13" eb="15">
      <t>サンコウ</t>
    </rPh>
    <phoneticPr fontId="2"/>
  </si>
  <si>
    <t>JABEE基準時間数（除卒研）</t>
    <rPh sb="5" eb="7">
      <t>キジュン</t>
    </rPh>
    <rPh sb="7" eb="9">
      <t>ジカン</t>
    </rPh>
    <rPh sb="9" eb="10">
      <t>スウ</t>
    </rPh>
    <rPh sb="11" eb="12">
      <t>ジョ</t>
    </rPh>
    <rPh sb="12" eb="14">
      <t>ソツケン</t>
    </rPh>
    <phoneticPr fontId="2"/>
  </si>
  <si>
    <t>－</t>
    <phoneticPr fontId="2"/>
  </si>
  <si>
    <t>学習内容の区分　（時間）</t>
    <rPh sb="0" eb="2">
      <t>ガクシュウ</t>
    </rPh>
    <rPh sb="2" eb="4">
      <t>ナイヨウ</t>
    </rPh>
    <rPh sb="5" eb="7">
      <t>クブン</t>
    </rPh>
    <rPh sb="9" eb="11">
      <t>ジカン</t>
    </rPh>
    <phoneticPr fontId="2"/>
  </si>
  <si>
    <t>学習・教育目標への関与　(時間)</t>
    <rPh sb="0" eb="2">
      <t>ガクシュウ</t>
    </rPh>
    <rPh sb="3" eb="5">
      <t>キョウイク</t>
    </rPh>
    <rPh sb="5" eb="7">
      <t>モクヒョウ</t>
    </rPh>
    <rPh sb="9" eb="11">
      <t>カンヨ</t>
    </rPh>
    <rPh sb="13" eb="15">
      <t>ジカン</t>
    </rPh>
    <phoneticPr fontId="2"/>
  </si>
  <si>
    <t>（Ａ）</t>
    <phoneticPr fontId="2"/>
  </si>
  <si>
    <t>（Ｂ）</t>
    <phoneticPr fontId="2"/>
  </si>
  <si>
    <t>（Ｃ）</t>
    <phoneticPr fontId="2"/>
  </si>
  <si>
    <t>（Ｄ）</t>
    <phoneticPr fontId="2"/>
  </si>
  <si>
    <t>（Ｅ）</t>
    <phoneticPr fontId="2"/>
  </si>
  <si>
    <t>（Ｆ）</t>
    <phoneticPr fontId="2"/>
  </si>
  <si>
    <t>（Ｇ）</t>
    <phoneticPr fontId="2"/>
  </si>
  <si>
    <t>愛工大土木目標　(除卒研)</t>
    <rPh sb="0" eb="1">
      <t>アイ</t>
    </rPh>
    <rPh sb="1" eb="3">
      <t>コウダイ</t>
    </rPh>
    <rPh sb="3" eb="5">
      <t>ドボク</t>
    </rPh>
    <rPh sb="5" eb="7">
      <t>モクヒョウ</t>
    </rPh>
    <rPh sb="9" eb="10">
      <t>ノゾ</t>
    </rPh>
    <rPh sb="10" eb="12">
      <t>ソツケン</t>
    </rPh>
    <phoneticPr fontId="2"/>
  </si>
  <si>
    <t>社会奉仕と国際貢献を思考する技術者の育成</t>
    <phoneticPr fontId="2"/>
  </si>
  <si>
    <t>技術者としての責任・倫理観の育成</t>
    <phoneticPr fontId="2"/>
  </si>
  <si>
    <t>実践的応用能力を目指した土木専門知識と技術の育成</t>
    <phoneticPr fontId="2"/>
  </si>
  <si>
    <t>環境・生態系・情報技術等ソフト面の知識と技術の育成</t>
    <phoneticPr fontId="2"/>
  </si>
  <si>
    <t>柔軟な発想と創造力に基づく問題発見・解決能力の育成</t>
    <phoneticPr fontId="2"/>
  </si>
  <si>
    <t>論理的思考を礎とするコミュニケ－ション能力の育成</t>
    <phoneticPr fontId="2"/>
  </si>
  <si>
    <t>技術者としての自主性と継続学習能力の育成</t>
    <phoneticPr fontId="2"/>
  </si>
  <si>
    <t>学年/学期</t>
    <rPh sb="0" eb="2">
      <t>ガクネン</t>
    </rPh>
    <rPh sb="3" eb="5">
      <t>ガッキ</t>
    </rPh>
    <phoneticPr fontId="2"/>
  </si>
  <si>
    <t>－</t>
    <phoneticPr fontId="2"/>
  </si>
  <si>
    <t>　このチェックシートは取得科目に応じて，どの程度学習・教育目標を達成しているかを確認するためのものです．各学期の終了時には必要事項を入力し，これを印刷して，学年指導教員に提出すること．また学期開始時には履修予定科目について入力することによりシミュレーションをすること．</t>
    <rPh sb="11" eb="13">
      <t>シュトク</t>
    </rPh>
    <rPh sb="13" eb="15">
      <t>カモク</t>
    </rPh>
    <rPh sb="16" eb="17">
      <t>オウ</t>
    </rPh>
    <rPh sb="22" eb="24">
      <t>テイド</t>
    </rPh>
    <rPh sb="24" eb="26">
      <t>ガクシュウ</t>
    </rPh>
    <rPh sb="27" eb="29">
      <t>キョウイク</t>
    </rPh>
    <rPh sb="29" eb="31">
      <t>モクヒョウ</t>
    </rPh>
    <rPh sb="32" eb="34">
      <t>タッセイ</t>
    </rPh>
    <rPh sb="40" eb="42">
      <t>カクニン</t>
    </rPh>
    <rPh sb="52" eb="55">
      <t>カクガッキ</t>
    </rPh>
    <rPh sb="56" eb="59">
      <t>シュウリョウジ</t>
    </rPh>
    <rPh sb="61" eb="63">
      <t>ヒツヨウ</t>
    </rPh>
    <rPh sb="63" eb="65">
      <t>ジコウ</t>
    </rPh>
    <rPh sb="66" eb="68">
      <t>ニュウリョク</t>
    </rPh>
    <rPh sb="73" eb="75">
      <t>インサツ</t>
    </rPh>
    <rPh sb="78" eb="80">
      <t>ガクネン</t>
    </rPh>
    <rPh sb="80" eb="82">
      <t>シドウ</t>
    </rPh>
    <rPh sb="82" eb="84">
      <t>キョウイン</t>
    </rPh>
    <rPh sb="85" eb="87">
      <t>テイシュツ</t>
    </rPh>
    <rPh sb="94" eb="96">
      <t>ガッキ</t>
    </rPh>
    <rPh sb="96" eb="98">
      <t>カイシ</t>
    </rPh>
    <rPh sb="98" eb="99">
      <t>ジ</t>
    </rPh>
    <rPh sb="101" eb="103">
      <t>リシュウ</t>
    </rPh>
    <rPh sb="103" eb="105">
      <t>ヨテイ</t>
    </rPh>
    <rPh sb="105" eb="107">
      <t>カモク</t>
    </rPh>
    <rPh sb="111" eb="113">
      <t>ニュウリョク</t>
    </rPh>
    <phoneticPr fontId="2"/>
  </si>
  <si>
    <t>総学習時間／取得単位</t>
    <rPh sb="0" eb="1">
      <t>ソウ</t>
    </rPh>
    <rPh sb="1" eb="3">
      <t>ガクシュウ</t>
    </rPh>
    <rPh sb="3" eb="5">
      <t>ジカン</t>
    </rPh>
    <rPh sb="6" eb="8">
      <t>シュトク</t>
    </rPh>
    <rPh sb="8" eb="10">
      <t>タンイ</t>
    </rPh>
    <phoneticPr fontId="2"/>
  </si>
  <si>
    <t>4年後期終了時目標</t>
    <rPh sb="1" eb="2">
      <t>ネン</t>
    </rPh>
    <rPh sb="2" eb="4">
      <t>コウキ</t>
    </rPh>
    <rPh sb="4" eb="7">
      <t>シュウリョウジ</t>
    </rPh>
    <rPh sb="7" eb="9">
      <t>モクヒョウ</t>
    </rPh>
    <phoneticPr fontId="2"/>
  </si>
  <si>
    <t>4年前期終了時目標</t>
    <rPh sb="1" eb="2">
      <t>ネン</t>
    </rPh>
    <rPh sb="2" eb="3">
      <t>ゼン</t>
    </rPh>
    <rPh sb="3" eb="4">
      <t>キ</t>
    </rPh>
    <rPh sb="4" eb="7">
      <t>シュウリョウジ</t>
    </rPh>
    <rPh sb="7" eb="9">
      <t>モクヒョウ</t>
    </rPh>
    <phoneticPr fontId="2"/>
  </si>
  <si>
    <t>3年後期終了時目標</t>
    <rPh sb="2" eb="4">
      <t>コウキ</t>
    </rPh>
    <rPh sb="4" eb="7">
      <t>シュウリョウジ</t>
    </rPh>
    <rPh sb="7" eb="9">
      <t>モクヒョウ</t>
    </rPh>
    <phoneticPr fontId="2"/>
  </si>
  <si>
    <t>3年前期終了時目標</t>
    <rPh sb="2" eb="3">
      <t>ゼン</t>
    </rPh>
    <rPh sb="3" eb="4">
      <t>キ</t>
    </rPh>
    <rPh sb="4" eb="7">
      <t>シュウリョウジ</t>
    </rPh>
    <rPh sb="7" eb="9">
      <t>モクヒョウ</t>
    </rPh>
    <phoneticPr fontId="2"/>
  </si>
  <si>
    <t>2年後期終了時目標</t>
    <rPh sb="2" eb="4">
      <t>コウキ</t>
    </rPh>
    <rPh sb="4" eb="7">
      <t>シュウリョウジ</t>
    </rPh>
    <rPh sb="7" eb="9">
      <t>モクヒョウ</t>
    </rPh>
    <phoneticPr fontId="2"/>
  </si>
  <si>
    <t>2年前期終了時目標</t>
    <rPh sb="2" eb="3">
      <t>ゼン</t>
    </rPh>
    <rPh sb="3" eb="4">
      <t>キ</t>
    </rPh>
    <rPh sb="4" eb="7">
      <t>シュウリョウジ</t>
    </rPh>
    <rPh sb="7" eb="9">
      <t>モクヒョウ</t>
    </rPh>
    <phoneticPr fontId="2"/>
  </si>
  <si>
    <t>1年後期終了時目標</t>
    <rPh sb="2" eb="4">
      <t>コウキ</t>
    </rPh>
    <rPh sb="4" eb="7">
      <t>シュウリョウジ</t>
    </rPh>
    <rPh sb="7" eb="9">
      <t>モクヒョウ</t>
    </rPh>
    <phoneticPr fontId="2"/>
  </si>
  <si>
    <t>1年前期終了時目標</t>
    <rPh sb="2" eb="3">
      <t>ゼン</t>
    </rPh>
    <rPh sb="3" eb="4">
      <t>キ</t>
    </rPh>
    <rPh sb="4" eb="7">
      <t>シュウリョウジ</t>
    </rPh>
    <rPh sb="7" eb="9">
      <t>モクヒョウ</t>
    </rPh>
    <phoneticPr fontId="2"/>
  </si>
  <si>
    <t>目標到達レベル</t>
    <rPh sb="0" eb="2">
      <t>モクヒョウ</t>
    </rPh>
    <rPh sb="2" eb="4">
      <t>トウタツ</t>
    </rPh>
    <phoneticPr fontId="2"/>
  </si>
  <si>
    <t>目標到達率(%)</t>
    <rPh sb="0" eb="2">
      <t>モクヒョウ</t>
    </rPh>
    <rPh sb="2" eb="4">
      <t>トウタツ</t>
    </rPh>
    <rPh sb="4" eb="5">
      <t>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</si>
</sst>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萀"/>
    <numFmt numFmtId="179" formatCode="0.00_ "/>
    <numFmt numFmtId="180" formatCode="yyyy/m/d;@"/>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4"/>
      <color indexed="12"/>
      <name val="ＭＳ Ｐゴシック"/>
      <family val="3"/>
      <charset val="128"/>
    </font>
    <font>
      <sz val="12"/>
      <name val="ＭＳ Ｐゴシック"/>
      <family val="3"/>
      <charset val="128"/>
    </font>
    <font>
      <sz val="10"/>
      <name val="ＭＳ 明朝"/>
      <family val="1"/>
      <charset val="128"/>
    </font>
    <font>
      <sz val="6"/>
      <name val="ＭＳ Ｐ明朝"/>
      <family val="1"/>
      <charset val="128"/>
    </font>
    <font>
      <sz val="10"/>
      <color indexed="12"/>
      <name val="ＭＳ Ｐゴシック"/>
      <family val="3"/>
      <charset val="128"/>
    </font>
    <font>
      <sz val="10"/>
      <color indexed="10"/>
      <name val="ＭＳ 明朝"/>
      <family val="1"/>
      <charset val="128"/>
    </font>
    <font>
      <sz val="10"/>
      <color indexed="10"/>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16"/>
      <name val="ＭＳ Ｐゴシック"/>
      <family val="3"/>
      <charset val="128"/>
    </font>
    <font>
      <sz val="9"/>
      <color indexed="18"/>
      <name val="ＭＳ Ｐゴシック"/>
      <family val="3"/>
      <charset val="128"/>
    </font>
    <font>
      <b/>
      <sz val="8"/>
      <name val="ＭＳ Ｐゴシック"/>
      <family val="3"/>
      <charset val="128"/>
    </font>
    <font>
      <sz val="10"/>
      <color indexed="22"/>
      <name val="ＭＳ Ｐゴシック"/>
      <family val="3"/>
      <charset val="128"/>
    </font>
    <font>
      <sz val="8"/>
      <color indexed="18"/>
      <name val="ＭＳ Ｐゴシック"/>
      <family val="3"/>
      <charset val="128"/>
    </font>
    <font>
      <sz val="11"/>
      <color indexed="81"/>
      <name val="ＭＳ Ｐゴシック"/>
      <family val="3"/>
      <charset val="128"/>
    </font>
    <font>
      <sz val="9"/>
      <color indexed="81"/>
      <name val="ＭＳ Ｐゴシック"/>
      <family val="3"/>
      <charset val="128"/>
    </font>
    <font>
      <sz val="14"/>
      <name val="ＭＳ Ｐゴシック"/>
      <family val="3"/>
      <charset val="128"/>
    </font>
    <font>
      <sz val="22"/>
      <name val="ＭＳ Ｐゴシック"/>
      <family val="3"/>
      <charset val="128"/>
    </font>
    <font>
      <sz val="18"/>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296">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2" borderId="5" xfId="0" applyFont="1" applyFill="1" applyBorder="1" applyAlignment="1">
      <alignment horizontal="distributed" vertical="center" justifyLastLine="1"/>
    </xf>
    <xf numFmtId="0" fontId="3" fillId="0" borderId="6" xfId="0" applyFont="1" applyBorder="1" applyAlignment="1">
      <alignment vertical="center"/>
    </xf>
    <xf numFmtId="0" fontId="3" fillId="0" borderId="6" xfId="0" applyFont="1" applyBorder="1" applyAlignment="1">
      <alignment horizontal="center" vertical="center"/>
    </xf>
    <xf numFmtId="0" fontId="7" fillId="0" borderId="7" xfId="0" applyFont="1" applyFill="1" applyBorder="1" applyAlignment="1">
      <alignment horizontal="distributed" vertical="center" justifyLastLine="1" shrinkToFi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3"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7" fillId="0" borderId="10" xfId="0" applyFont="1" applyFill="1" applyBorder="1" applyAlignment="1">
      <alignment horizontal="distributed" vertical="center" justifyLastLine="1" shrinkToFit="1"/>
    </xf>
    <xf numFmtId="0" fontId="7" fillId="0" borderId="11" xfId="0" applyFont="1" applyFill="1" applyBorder="1" applyAlignment="1">
      <alignment horizontal="center" vertical="center"/>
    </xf>
    <xf numFmtId="0" fontId="7" fillId="0" borderId="11" xfId="0" applyFont="1" applyBorder="1" applyAlignment="1">
      <alignment horizontal="center" vertical="center"/>
    </xf>
    <xf numFmtId="0" fontId="3" fillId="2"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11" xfId="0" applyFont="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7" fillId="3" borderId="10" xfId="0" applyFont="1" applyFill="1" applyBorder="1" applyAlignment="1">
      <alignment horizontal="distributed" vertical="center" justifyLastLine="1" shrinkToFit="1"/>
    </xf>
    <xf numFmtId="0" fontId="7" fillId="4" borderId="10" xfId="0" applyFont="1" applyFill="1" applyBorder="1" applyAlignment="1">
      <alignment horizontal="distributed" vertical="center" justifyLastLine="1" shrinkToFit="1"/>
    </xf>
    <xf numFmtId="0" fontId="7" fillId="0" borderId="10" xfId="0" applyFont="1" applyFill="1" applyBorder="1" applyAlignment="1">
      <alignment horizontal="distributed" vertical="center"/>
    </xf>
    <xf numFmtId="0" fontId="0" fillId="0" borderId="14" xfId="0" applyBorder="1" applyAlignment="1">
      <alignment horizontal="center" vertical="center"/>
    </xf>
    <xf numFmtId="0" fontId="7" fillId="0" borderId="11" xfId="0" applyFont="1" applyBorder="1" applyAlignment="1">
      <alignment horizontal="center" vertical="center" wrapText="1"/>
    </xf>
    <xf numFmtId="0" fontId="7" fillId="0" borderId="10" xfId="0" applyFont="1" applyFill="1" applyBorder="1" applyAlignment="1">
      <alignment horizontal="distributed" vertical="center" shrinkToFit="1"/>
    </xf>
    <xf numFmtId="0" fontId="7" fillId="0" borderId="3" xfId="0" applyFont="1" applyFill="1" applyBorder="1" applyAlignment="1">
      <alignment horizontal="distributed" vertical="center" justifyLastLine="1" shrinkToFit="1"/>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6" fillId="3" borderId="19" xfId="0" applyFont="1" applyFill="1" applyBorder="1" applyAlignment="1">
      <alignment horizontal="distributed" vertical="center" justifyLastLine="1"/>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0" fontId="3" fillId="0" borderId="19" xfId="0" applyFont="1" applyFill="1" applyBorder="1" applyAlignment="1">
      <alignment horizontal="center" vertical="center"/>
    </xf>
    <xf numFmtId="0" fontId="7" fillId="0" borderId="7" xfId="0" applyFont="1" applyFill="1" applyBorder="1" applyAlignment="1">
      <alignment horizontal="distributed" vertical="center" justifyLastLine="1"/>
    </xf>
    <xf numFmtId="0" fontId="7" fillId="0" borderId="1" xfId="0" applyFont="1" applyFill="1" applyBorder="1" applyAlignment="1">
      <alignment horizontal="center"/>
    </xf>
    <xf numFmtId="0" fontId="3" fillId="0" borderId="8" xfId="0" applyFont="1" applyBorder="1" applyAlignment="1">
      <alignment horizontal="center" vertical="center"/>
    </xf>
    <xf numFmtId="0" fontId="7" fillId="0" borderId="10" xfId="0" applyFont="1" applyFill="1" applyBorder="1" applyAlignment="1">
      <alignment horizontal="distributed" vertical="center" justifyLastLine="1"/>
    </xf>
    <xf numFmtId="0" fontId="7" fillId="0" borderId="11" xfId="0" applyFont="1" applyFill="1" applyBorder="1" applyAlignment="1">
      <alignment horizontal="center"/>
    </xf>
    <xf numFmtId="0" fontId="7" fillId="0" borderId="18" xfId="0" applyFont="1" applyFill="1" applyBorder="1" applyAlignment="1">
      <alignment horizontal="distributed" vertical="center" justifyLastLine="1"/>
    </xf>
    <xf numFmtId="0" fontId="7" fillId="0" borderId="20" xfId="0" applyFont="1" applyFill="1" applyBorder="1" applyAlignment="1">
      <alignment horizontal="center"/>
    </xf>
    <xf numFmtId="0" fontId="7" fillId="0" borderId="20" xfId="0" applyFont="1" applyFill="1" applyBorder="1" applyAlignment="1">
      <alignment horizontal="center" vertical="center"/>
    </xf>
    <xf numFmtId="0" fontId="7"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10" fillId="0" borderId="10" xfId="0" applyFont="1" applyFill="1" applyBorder="1" applyAlignment="1">
      <alignment horizontal="distributed" vertical="center" justifyLastLine="1" shrinkToFit="1"/>
    </xf>
    <xf numFmtId="0" fontId="3" fillId="5" borderId="11" xfId="0" applyFont="1" applyFill="1" applyBorder="1" applyAlignment="1">
      <alignment horizontal="center" vertical="center"/>
    </xf>
    <xf numFmtId="0" fontId="10" fillId="3" borderId="10" xfId="0" applyFont="1" applyFill="1" applyBorder="1" applyAlignment="1">
      <alignment horizontal="distributed" vertical="center" justifyLastLine="1" shrinkToFit="1"/>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0" fillId="0" borderId="18" xfId="0" applyFont="1" applyFill="1" applyBorder="1" applyAlignment="1">
      <alignment horizontal="distributed" vertical="center" justifyLastLine="1" shrinkToFit="1"/>
    </xf>
    <xf numFmtId="0" fontId="3" fillId="5" borderId="18" xfId="0" applyFont="1" applyFill="1" applyBorder="1" applyAlignment="1">
      <alignment horizontal="center" vertical="center"/>
    </xf>
    <xf numFmtId="0" fontId="3" fillId="5" borderId="21" xfId="0" applyFont="1" applyFill="1" applyBorder="1" applyAlignment="1">
      <alignment horizontal="center" vertical="center"/>
    </xf>
    <xf numFmtId="0" fontId="0" fillId="0" borderId="0" xfId="0" applyFill="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4" xfId="0" applyBorder="1">
      <alignment vertical="center"/>
    </xf>
    <xf numFmtId="0" fontId="0" fillId="0" borderId="23" xfId="0" applyBorder="1">
      <alignment vertical="center"/>
    </xf>
    <xf numFmtId="0" fontId="0" fillId="0" borderId="14" xfId="0" applyBorder="1">
      <alignment vertical="center"/>
    </xf>
    <xf numFmtId="0" fontId="0" fillId="0" borderId="25" xfId="0" applyBorder="1">
      <alignment vertical="center"/>
    </xf>
    <xf numFmtId="0" fontId="0" fillId="0" borderId="26" xfId="0" applyBorder="1">
      <alignment vertical="center"/>
    </xf>
    <xf numFmtId="49"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0" fillId="0" borderId="24" xfId="0" applyBorder="1" applyAlignment="1">
      <alignment vertical="center"/>
    </xf>
    <xf numFmtId="0" fontId="3" fillId="0" borderId="24" xfId="0" applyFont="1" applyBorder="1" applyAlignment="1">
      <alignment vertical="center"/>
    </xf>
    <xf numFmtId="178" fontId="3" fillId="0" borderId="24" xfId="0" applyNumberFormat="1" applyFont="1" applyBorder="1" applyAlignment="1">
      <alignment vertical="center"/>
    </xf>
    <xf numFmtId="178" fontId="3" fillId="0" borderId="0" xfId="0" applyNumberFormat="1" applyFont="1" applyBorder="1" applyAlignment="1">
      <alignment vertical="center"/>
    </xf>
    <xf numFmtId="178" fontId="3" fillId="0" borderId="27" xfId="0" applyNumberFormat="1" applyFont="1" applyBorder="1" applyAlignment="1">
      <alignment vertical="center"/>
    </xf>
    <xf numFmtId="178" fontId="3" fillId="0" borderId="28" xfId="0" applyNumberFormat="1" applyFont="1" applyBorder="1" applyAlignment="1">
      <alignment vertical="center"/>
    </xf>
    <xf numFmtId="0" fontId="0" fillId="0" borderId="0" xfId="0" applyBorder="1">
      <alignment vertical="center"/>
    </xf>
    <xf numFmtId="0" fontId="12" fillId="5" borderId="10" xfId="0" applyFont="1" applyFill="1" applyBorder="1">
      <alignment vertical="center"/>
    </xf>
    <xf numFmtId="0" fontId="12" fillId="5" borderId="11" xfId="0" applyFont="1" applyFill="1" applyBorder="1">
      <alignment vertical="center"/>
    </xf>
    <xf numFmtId="0" fontId="12" fillId="5" borderId="13" xfId="0" applyFont="1" applyFill="1" applyBorder="1">
      <alignment vertical="center"/>
    </xf>
    <xf numFmtId="0" fontId="3" fillId="0" borderId="0" xfId="0" applyFont="1" applyFill="1">
      <alignment vertical="center"/>
    </xf>
    <xf numFmtId="0" fontId="15" fillId="0" borderId="14"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4" xfId="0" applyFont="1" applyBorder="1">
      <alignment vertical="center"/>
    </xf>
    <xf numFmtId="0" fontId="15" fillId="0" borderId="0" xfId="0" applyFont="1">
      <alignment vertical="center"/>
    </xf>
    <xf numFmtId="0" fontId="18" fillId="6" borderId="27"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Alignment="1">
      <alignment vertical="center"/>
    </xf>
    <xf numFmtId="0" fontId="15" fillId="2" borderId="14" xfId="0" applyFont="1" applyFill="1" applyBorder="1">
      <alignment vertical="center"/>
    </xf>
    <xf numFmtId="0" fontId="15" fillId="2" borderId="25" xfId="0" applyFont="1" applyFill="1" applyBorder="1">
      <alignment vertical="center"/>
    </xf>
    <xf numFmtId="0" fontId="15" fillId="2" borderId="26" xfId="0" applyFont="1" applyFill="1" applyBorder="1">
      <alignment vertical="center"/>
    </xf>
    <xf numFmtId="0" fontId="15" fillId="3" borderId="14" xfId="0" applyFont="1" applyFill="1" applyBorder="1">
      <alignment vertical="center"/>
    </xf>
    <xf numFmtId="0" fontId="15" fillId="3" borderId="25" xfId="0" applyFont="1" applyFill="1" applyBorder="1">
      <alignment vertical="center"/>
    </xf>
    <xf numFmtId="0" fontId="15" fillId="3" borderId="26" xfId="0" applyFont="1" applyFill="1" applyBorder="1">
      <alignment vertical="center"/>
    </xf>
    <xf numFmtId="0" fontId="15" fillId="0" borderId="0" xfId="0" applyNumberFormat="1" applyFont="1">
      <alignment vertical="center"/>
    </xf>
    <xf numFmtId="0" fontId="15" fillId="0" borderId="0" xfId="0" applyNumberFormat="1" applyFont="1" applyFill="1">
      <alignment vertical="center"/>
    </xf>
    <xf numFmtId="0" fontId="15" fillId="0" borderId="24" xfId="0" applyNumberFormat="1" applyFont="1" applyBorder="1" applyAlignment="1">
      <alignment vertical="center"/>
    </xf>
    <xf numFmtId="0" fontId="15" fillId="0" borderId="14" xfId="0" applyNumberFormat="1" applyFont="1" applyBorder="1" applyAlignment="1">
      <alignment horizontal="center" vertical="center"/>
    </xf>
    <xf numFmtId="0" fontId="15" fillId="0" borderId="25" xfId="0" applyNumberFormat="1" applyFont="1" applyBorder="1" applyAlignment="1">
      <alignment horizontal="center" vertical="center"/>
    </xf>
    <xf numFmtId="0" fontId="15" fillId="0" borderId="25" xfId="0" applyNumberFormat="1" applyFont="1" applyBorder="1" applyAlignment="1">
      <alignment horizontal="center" vertical="center" wrapText="1"/>
    </xf>
    <xf numFmtId="0" fontId="15" fillId="0" borderId="26"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24" xfId="0" applyNumberFormat="1" applyFont="1" applyBorder="1">
      <alignment vertical="center"/>
    </xf>
    <xf numFmtId="0" fontId="17" fillId="0" borderId="0" xfId="0" applyNumberFormat="1" applyFont="1" applyBorder="1" applyAlignment="1">
      <alignment horizontal="right" vertical="center"/>
    </xf>
    <xf numFmtId="0" fontId="17" fillId="0" borderId="0" xfId="0" applyNumberFormat="1" applyFont="1" applyFill="1" applyBorder="1" applyAlignment="1">
      <alignment horizontal="right" vertical="center"/>
    </xf>
    <xf numFmtId="0" fontId="17" fillId="0" borderId="24" xfId="0" applyNumberFormat="1" applyFont="1" applyBorder="1" applyAlignment="1">
      <alignment horizontal="right" vertical="center"/>
    </xf>
    <xf numFmtId="176" fontId="17" fillId="0" borderId="14" xfId="0" applyNumberFormat="1" applyFont="1" applyBorder="1" applyAlignment="1">
      <alignment horizontal="right" vertical="center"/>
    </xf>
    <xf numFmtId="176" fontId="17" fillId="0" borderId="25" xfId="0" applyNumberFormat="1" applyFont="1" applyBorder="1" applyAlignment="1">
      <alignment horizontal="right" vertical="center"/>
    </xf>
    <xf numFmtId="176" fontId="17" fillId="0" borderId="25" xfId="0" applyNumberFormat="1" applyFont="1" applyBorder="1" applyAlignment="1">
      <alignment horizontal="right" vertical="center" wrapText="1"/>
    </xf>
    <xf numFmtId="176" fontId="17" fillId="0" borderId="26" xfId="0" applyNumberFormat="1" applyFont="1" applyBorder="1" applyAlignment="1">
      <alignment horizontal="right" vertical="center"/>
    </xf>
    <xf numFmtId="176" fontId="17" fillId="0" borderId="24" xfId="0" applyNumberFormat="1" applyFont="1" applyBorder="1" applyAlignment="1">
      <alignment horizontal="right" vertical="center"/>
    </xf>
    <xf numFmtId="176" fontId="17" fillId="0" borderId="0" xfId="0" applyNumberFormat="1" applyFont="1" applyBorder="1" applyAlignment="1">
      <alignment horizontal="right" vertical="center"/>
    </xf>
    <xf numFmtId="0" fontId="17" fillId="0" borderId="0" xfId="0" applyNumberFormat="1" applyFont="1" applyAlignment="1">
      <alignment horizontal="right" vertical="center"/>
    </xf>
    <xf numFmtId="0" fontId="17" fillId="0" borderId="0" xfId="0" applyNumberFormat="1" applyFont="1" applyFill="1" applyAlignment="1">
      <alignment horizontal="right" vertical="center"/>
    </xf>
    <xf numFmtId="176" fontId="17" fillId="0" borderId="24" xfId="0" applyNumberFormat="1" applyFont="1" applyFill="1" applyBorder="1" applyAlignment="1">
      <alignment horizontal="right" vertical="center"/>
    </xf>
    <xf numFmtId="0" fontId="17" fillId="0" borderId="24" xfId="0" applyNumberFormat="1" applyFont="1" applyFill="1" applyBorder="1" applyAlignment="1">
      <alignment horizontal="right" vertical="center"/>
    </xf>
    <xf numFmtId="176" fontId="17" fillId="0" borderId="14" xfId="0" applyNumberFormat="1" applyFont="1" applyFill="1" applyBorder="1" applyAlignment="1">
      <alignment horizontal="right" vertical="center"/>
    </xf>
    <xf numFmtId="176" fontId="17" fillId="0" borderId="25" xfId="0" applyNumberFormat="1" applyFont="1" applyFill="1" applyBorder="1" applyAlignment="1">
      <alignment horizontal="right" vertical="center"/>
    </xf>
    <xf numFmtId="176" fontId="17" fillId="0" borderId="26" xfId="0" applyNumberFormat="1" applyFont="1" applyFill="1" applyBorder="1" applyAlignment="1">
      <alignment horizontal="right" vertical="center"/>
    </xf>
    <xf numFmtId="0" fontId="17" fillId="0" borderId="28" xfId="0" applyNumberFormat="1" applyFont="1" applyBorder="1" applyAlignment="1">
      <alignment horizontal="right" vertical="center"/>
    </xf>
    <xf numFmtId="0" fontId="17" fillId="0" borderId="27" xfId="0" applyNumberFormat="1" applyFont="1" applyBorder="1" applyAlignment="1">
      <alignment horizontal="right" vertical="center"/>
    </xf>
    <xf numFmtId="179" fontId="17" fillId="0" borderId="27"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5" borderId="14" xfId="0" applyNumberFormat="1" applyFont="1" applyFill="1" applyBorder="1" applyAlignment="1">
      <alignment horizontal="right" vertical="center"/>
    </xf>
    <xf numFmtId="0" fontId="19" fillId="0" borderId="28" xfId="0" applyFont="1" applyFill="1" applyBorder="1">
      <alignment vertical="center"/>
    </xf>
    <xf numFmtId="177" fontId="19" fillId="0" borderId="0" xfId="0" applyNumberFormat="1" applyFont="1" applyFill="1" applyAlignment="1">
      <alignment vertical="center"/>
    </xf>
    <xf numFmtId="177" fontId="19" fillId="0" borderId="11" xfId="0" applyNumberFormat="1" applyFont="1" applyFill="1" applyBorder="1" applyAlignment="1">
      <alignment horizontal="center" vertical="center"/>
    </xf>
    <xf numFmtId="0" fontId="12" fillId="0" borderId="28" xfId="0" applyFont="1" applyFill="1" applyBorder="1">
      <alignment vertical="center"/>
    </xf>
    <xf numFmtId="0" fontId="12" fillId="7" borderId="29" xfId="0" applyFont="1" applyFill="1" applyBorder="1" applyAlignment="1">
      <alignment horizontal="center" vertical="center" wrapText="1"/>
    </xf>
    <xf numFmtId="0" fontId="12" fillId="0" borderId="0" xfId="0" applyFont="1" applyFill="1">
      <alignment vertical="center"/>
    </xf>
    <xf numFmtId="0" fontId="12" fillId="0" borderId="11" xfId="0" applyFont="1" applyFill="1" applyBorder="1" applyAlignment="1">
      <alignment horizontal="center" vertical="center"/>
    </xf>
    <xf numFmtId="0" fontId="12" fillId="0" borderId="0" xfId="0" applyFont="1" applyFill="1" applyAlignment="1">
      <alignment horizontal="right" vertical="center"/>
    </xf>
    <xf numFmtId="177" fontId="12" fillId="4" borderId="29" xfId="0" applyNumberFormat="1" applyFont="1" applyFill="1" applyBorder="1" applyAlignment="1">
      <alignment vertical="center" wrapText="1"/>
    </xf>
    <xf numFmtId="177" fontId="12" fillId="0" borderId="0" xfId="0" applyNumberFormat="1" applyFont="1" applyFill="1" applyAlignment="1">
      <alignment vertical="center"/>
    </xf>
    <xf numFmtId="0" fontId="12" fillId="5" borderId="29" xfId="0" applyFont="1" applyFill="1" applyBorder="1" applyAlignment="1">
      <alignment vertical="center"/>
    </xf>
    <xf numFmtId="0" fontId="12" fillId="5" borderId="29" xfId="0" applyFont="1" applyFill="1" applyBorder="1">
      <alignment vertical="center"/>
    </xf>
    <xf numFmtId="177" fontId="19" fillId="0" borderId="29" xfId="0" applyNumberFormat="1" applyFont="1" applyFill="1" applyBorder="1" applyAlignment="1">
      <alignment vertical="center" wrapText="1"/>
    </xf>
    <xf numFmtId="178" fontId="3" fillId="0" borderId="0" xfId="0" applyNumberFormat="1" applyFont="1" applyFill="1" applyBorder="1" applyAlignment="1">
      <alignment vertical="center"/>
    </xf>
    <xf numFmtId="0" fontId="21" fillId="0" borderId="0" xfId="0" applyFont="1" applyBorder="1" applyAlignment="1">
      <alignment horizontal="left"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3" xfId="0" applyFont="1" applyFill="1" applyBorder="1" applyAlignment="1">
      <alignment horizontal="center" vertical="center"/>
    </xf>
    <xf numFmtId="0" fontId="22" fillId="4" borderId="29" xfId="0" applyFont="1" applyFill="1" applyBorder="1" applyAlignment="1">
      <alignment vertical="center"/>
    </xf>
    <xf numFmtId="0" fontId="22" fillId="0" borderId="0" xfId="0" applyFont="1" applyFill="1">
      <alignment vertical="center"/>
    </xf>
    <xf numFmtId="0" fontId="22" fillId="4" borderId="10" xfId="0" applyFont="1" applyFill="1" applyBorder="1">
      <alignment vertical="center"/>
    </xf>
    <xf numFmtId="0" fontId="22" fillId="4" borderId="11" xfId="0" applyFont="1" applyFill="1" applyBorder="1">
      <alignment vertical="center"/>
    </xf>
    <xf numFmtId="0" fontId="22" fillId="0" borderId="11" xfId="0" applyFont="1" applyFill="1" applyBorder="1" applyAlignment="1">
      <alignment horizontal="center" vertical="center"/>
    </xf>
    <xf numFmtId="0" fontId="22" fillId="4" borderId="13" xfId="0" applyFont="1" applyFill="1" applyBorder="1">
      <alignment vertical="center"/>
    </xf>
    <xf numFmtId="0" fontId="22" fillId="4" borderId="29" xfId="0" applyFont="1" applyFill="1" applyBorder="1">
      <alignment vertical="center"/>
    </xf>
    <xf numFmtId="0" fontId="22" fillId="0" borderId="28" xfId="0" applyFont="1" applyFill="1" applyBorder="1">
      <alignment vertical="center"/>
    </xf>
    <xf numFmtId="177" fontId="22" fillId="2" borderId="29" xfId="0" applyNumberFormat="1" applyFont="1" applyFill="1" applyBorder="1" applyAlignment="1">
      <alignment vertical="center" wrapText="1"/>
    </xf>
    <xf numFmtId="177" fontId="22" fillId="0" borderId="0" xfId="0" applyNumberFormat="1" applyFont="1" applyFill="1" applyAlignment="1">
      <alignment vertical="center"/>
    </xf>
    <xf numFmtId="177" fontId="22" fillId="0" borderId="11" xfId="0" applyNumberFormat="1" applyFont="1" applyFill="1" applyBorder="1" applyAlignment="1">
      <alignment horizontal="center" vertical="center"/>
    </xf>
    <xf numFmtId="0" fontId="17" fillId="0" borderId="0" xfId="0" applyFont="1">
      <alignment vertical="center"/>
    </xf>
    <xf numFmtId="0" fontId="17" fillId="0" borderId="0" xfId="0" applyNumberFormat="1" applyFont="1" applyFill="1" applyBorder="1" applyAlignment="1">
      <alignment horizontal="right" vertical="center" wrapText="1"/>
    </xf>
    <xf numFmtId="177" fontId="0" fillId="8" borderId="0" xfId="0" applyNumberFormat="1" applyFill="1" applyAlignment="1">
      <alignment horizontal="center" vertical="center"/>
    </xf>
    <xf numFmtId="0" fontId="15"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3" fillId="8" borderId="30" xfId="0" applyFont="1" applyFill="1" applyBorder="1" applyAlignment="1">
      <alignment horizontal="center" vertical="center"/>
    </xf>
    <xf numFmtId="0" fontId="15" fillId="0" borderId="27" xfId="0" applyNumberFormat="1" applyFont="1" applyBorder="1">
      <alignment vertical="center"/>
    </xf>
    <xf numFmtId="0" fontId="17" fillId="0" borderId="27" xfId="0" applyNumberFormat="1" applyFont="1" applyFill="1" applyBorder="1" applyAlignment="1">
      <alignment horizontal="right" vertical="center"/>
    </xf>
    <xf numFmtId="22" fontId="3" fillId="0" borderId="27" xfId="0" applyNumberFormat="1" applyFont="1" applyBorder="1">
      <alignment vertical="center"/>
    </xf>
    <xf numFmtId="0" fontId="0" fillId="0" borderId="27" xfId="0" applyBorder="1" applyAlignment="1">
      <alignment vertical="center" shrinkToFit="1"/>
    </xf>
    <xf numFmtId="0" fontId="22" fillId="4" borderId="31" xfId="0" applyFont="1" applyFill="1" applyBorder="1" applyAlignment="1">
      <alignment horizontal="center" vertical="center"/>
    </xf>
    <xf numFmtId="0" fontId="22" fillId="2" borderId="31" xfId="0" applyFont="1" applyFill="1" applyBorder="1" applyAlignment="1">
      <alignment horizontal="center" vertical="center"/>
    </xf>
    <xf numFmtId="0" fontId="19" fillId="0" borderId="31" xfId="0" applyFont="1" applyFill="1" applyBorder="1" applyAlignment="1">
      <alignment horizontal="center" vertical="center"/>
    </xf>
    <xf numFmtId="0" fontId="12" fillId="4" borderId="31" xfId="0" applyFont="1" applyFill="1" applyBorder="1" applyAlignment="1">
      <alignment horizontal="center" vertical="center"/>
    </xf>
    <xf numFmtId="0" fontId="12" fillId="5" borderId="31" xfId="0" applyFont="1" applyFill="1" applyBorder="1" applyAlignment="1">
      <alignment horizontal="center" vertical="center"/>
    </xf>
    <xf numFmtId="0" fontId="0" fillId="0" borderId="27" xfId="0" applyFill="1" applyBorder="1">
      <alignment vertical="center"/>
    </xf>
    <xf numFmtId="0" fontId="3" fillId="3" borderId="32" xfId="0" applyFont="1" applyFill="1" applyBorder="1">
      <alignment vertical="center"/>
    </xf>
    <xf numFmtId="0" fontId="3" fillId="3" borderId="32" xfId="0" applyFont="1" applyFill="1" applyBorder="1" applyAlignment="1">
      <alignment vertical="center" shrinkToFit="1"/>
    </xf>
    <xf numFmtId="0" fontId="1" fillId="0" borderId="27" xfId="0" applyFont="1" applyFill="1" applyBorder="1">
      <alignment vertical="center"/>
    </xf>
    <xf numFmtId="0" fontId="3" fillId="2" borderId="32" xfId="0" applyFont="1" applyFill="1" applyBorder="1">
      <alignment vertical="center"/>
    </xf>
    <xf numFmtId="0" fontId="0" fillId="0" borderId="27" xfId="0" applyBorder="1">
      <alignment vertical="center"/>
    </xf>
    <xf numFmtId="0" fontId="14" fillId="2" borderId="31" xfId="0" applyFont="1" applyFill="1" applyBorder="1" applyAlignment="1">
      <alignment horizontal="center" vertical="center"/>
    </xf>
    <xf numFmtId="0" fontId="14" fillId="0" borderId="28" xfId="0" applyFont="1" applyFill="1" applyBorder="1">
      <alignment vertical="center"/>
    </xf>
    <xf numFmtId="177" fontId="14" fillId="2" borderId="29" xfId="0" applyNumberFormat="1" applyFont="1" applyFill="1" applyBorder="1" applyAlignment="1">
      <alignment vertical="center" wrapText="1"/>
    </xf>
    <xf numFmtId="177" fontId="14" fillId="0" borderId="0" xfId="0" applyNumberFormat="1" applyFont="1" applyFill="1" applyAlignment="1">
      <alignment vertical="center"/>
    </xf>
    <xf numFmtId="177" fontId="14" fillId="0" borderId="11" xfId="0" applyNumberFormat="1" applyFont="1" applyFill="1" applyBorder="1" applyAlignment="1">
      <alignment horizontal="center" vertical="center"/>
    </xf>
    <xf numFmtId="0" fontId="14" fillId="0" borderId="0" xfId="0" applyFont="1" applyFill="1" applyBorder="1">
      <alignment vertical="center"/>
    </xf>
    <xf numFmtId="177" fontId="14" fillId="0" borderId="25" xfId="0" applyNumberFormat="1" applyFont="1" applyFill="1" applyBorder="1" applyAlignment="1">
      <alignment horizontal="center" vertical="center"/>
    </xf>
    <xf numFmtId="0" fontId="14" fillId="0" borderId="27" xfId="0" applyFont="1" applyFill="1" applyBorder="1" applyAlignment="1">
      <alignment horizontal="center" vertical="center"/>
    </xf>
    <xf numFmtId="177" fontId="14" fillId="0" borderId="24" xfId="0" applyNumberFormat="1" applyFont="1" applyFill="1" applyBorder="1" applyAlignment="1">
      <alignment vertical="center" wrapText="1"/>
    </xf>
    <xf numFmtId="178" fontId="3" fillId="0" borderId="3" xfId="0" applyNumberFormat="1" applyFont="1" applyBorder="1" applyAlignment="1">
      <alignment vertical="center"/>
    </xf>
    <xf numFmtId="178" fontId="3" fillId="0" borderId="4" xfId="0" applyNumberFormat="1" applyFont="1" applyBorder="1" applyAlignment="1">
      <alignment vertical="center"/>
    </xf>
    <xf numFmtId="178" fontId="3" fillId="0" borderId="16" xfId="0" applyNumberFormat="1" applyFont="1" applyBorder="1" applyAlignment="1">
      <alignment vertical="center"/>
    </xf>
    <xf numFmtId="177" fontId="22" fillId="2" borderId="10" xfId="0" applyNumberFormat="1" applyFont="1" applyFill="1" applyBorder="1" applyAlignment="1">
      <alignment vertical="center" wrapText="1"/>
    </xf>
    <xf numFmtId="177" fontId="22" fillId="2" borderId="11" xfId="0" applyNumberFormat="1" applyFont="1" applyFill="1" applyBorder="1" applyAlignment="1">
      <alignment vertical="center" wrapText="1"/>
    </xf>
    <xf numFmtId="177" fontId="22" fillId="2" borderId="13" xfId="0" applyNumberFormat="1" applyFont="1" applyFill="1" applyBorder="1" applyAlignment="1">
      <alignment vertical="center" wrapText="1"/>
    </xf>
    <xf numFmtId="177" fontId="19" fillId="0" borderId="10" xfId="0" applyNumberFormat="1" applyFont="1" applyFill="1" applyBorder="1" applyAlignment="1">
      <alignment vertical="center" wrapText="1"/>
    </xf>
    <xf numFmtId="177" fontId="19" fillId="0" borderId="11" xfId="0" applyNumberFormat="1" applyFont="1" applyFill="1" applyBorder="1" applyAlignment="1">
      <alignment vertical="center" wrapText="1"/>
    </xf>
    <xf numFmtId="177" fontId="19" fillId="0" borderId="13" xfId="0" applyNumberFormat="1" applyFont="1" applyFill="1" applyBorder="1" applyAlignment="1">
      <alignment vertical="center" wrapText="1"/>
    </xf>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3" xfId="0" applyFont="1" applyFill="1" applyBorder="1" applyAlignment="1">
      <alignment horizontal="center" vertical="center" wrapText="1"/>
    </xf>
    <xf numFmtId="177" fontId="12" fillId="4" borderId="10" xfId="0" applyNumberFormat="1" applyFont="1" applyFill="1" applyBorder="1" applyAlignment="1">
      <alignment vertical="center" wrapText="1"/>
    </xf>
    <xf numFmtId="177" fontId="12" fillId="4" borderId="11" xfId="0" applyNumberFormat="1" applyFont="1" applyFill="1" applyBorder="1" applyAlignment="1">
      <alignment vertical="center" wrapText="1"/>
    </xf>
    <xf numFmtId="177" fontId="12" fillId="4" borderId="13" xfId="0" applyNumberFormat="1" applyFont="1" applyFill="1" applyBorder="1" applyAlignment="1">
      <alignment vertical="center" wrapText="1"/>
    </xf>
    <xf numFmtId="177" fontId="14" fillId="2" borderId="10" xfId="0" applyNumberFormat="1" applyFont="1" applyFill="1" applyBorder="1" applyAlignment="1">
      <alignment vertical="center" wrapText="1"/>
    </xf>
    <xf numFmtId="177" fontId="14" fillId="2" borderId="11" xfId="0" applyNumberFormat="1" applyFont="1" applyFill="1" applyBorder="1" applyAlignment="1">
      <alignment vertical="center" wrapText="1"/>
    </xf>
    <xf numFmtId="177" fontId="14" fillId="2" borderId="13" xfId="0" applyNumberFormat="1" applyFont="1" applyFill="1" applyBorder="1" applyAlignment="1">
      <alignment vertical="center" wrapText="1"/>
    </xf>
    <xf numFmtId="177" fontId="14" fillId="0" borderId="14" xfId="0" applyNumberFormat="1" applyFont="1" applyFill="1" applyBorder="1" applyAlignment="1">
      <alignment vertical="center" wrapText="1"/>
    </xf>
    <xf numFmtId="177" fontId="14" fillId="0" borderId="25" xfId="0" applyNumberFormat="1" applyFont="1" applyFill="1" applyBorder="1" applyAlignment="1">
      <alignment vertical="center" wrapText="1"/>
    </xf>
    <xf numFmtId="177" fontId="14" fillId="0" borderId="26" xfId="0" applyNumberFormat="1" applyFont="1" applyFill="1" applyBorder="1" applyAlignment="1">
      <alignment vertical="center" wrapText="1"/>
    </xf>
    <xf numFmtId="0" fontId="14" fillId="7" borderId="31" xfId="0" applyFont="1" applyFill="1" applyBorder="1" applyAlignment="1">
      <alignment horizontal="center" vertical="center"/>
    </xf>
    <xf numFmtId="180" fontId="25" fillId="8" borderId="0" xfId="0" applyNumberFormat="1" applyFont="1" applyFill="1" applyBorder="1" applyAlignment="1">
      <alignment horizontal="center" vertical="center"/>
    </xf>
    <xf numFmtId="49" fontId="27" fillId="8" borderId="0" xfId="0" applyNumberFormat="1" applyFont="1" applyFill="1" applyBorder="1" applyAlignment="1">
      <alignment horizontal="center" vertical="center" shrinkToFit="1"/>
    </xf>
    <xf numFmtId="49" fontId="26" fillId="8"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22" fontId="15" fillId="0" borderId="27" xfId="0" applyNumberFormat="1" applyFont="1" applyBorder="1" applyAlignment="1">
      <alignment horizontal="left" vertical="center" wrapText="1"/>
    </xf>
    <xf numFmtId="0" fontId="15" fillId="0" borderId="27" xfId="0" applyFont="1" applyBorder="1" applyAlignment="1">
      <alignment horizontal="left" vertical="center" wrapText="1"/>
    </xf>
    <xf numFmtId="0" fontId="0" fillId="7" borderId="23" xfId="0" applyFill="1" applyBorder="1" applyAlignment="1">
      <alignment horizontal="center" vertical="center" wrapText="1"/>
    </xf>
    <xf numFmtId="0" fontId="0" fillId="7" borderId="24" xfId="0" applyFill="1" applyBorder="1" applyAlignment="1">
      <alignment vertical="center"/>
    </xf>
    <xf numFmtId="0" fontId="0" fillId="7" borderId="34" xfId="0" applyFill="1" applyBorder="1" applyAlignment="1">
      <alignment vertical="center"/>
    </xf>
    <xf numFmtId="0" fontId="3" fillId="7" borderId="3"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7" borderId="33" xfId="0" applyFont="1" applyFill="1" applyBorder="1" applyAlignment="1">
      <alignment horizontal="center" vertical="center"/>
    </xf>
    <xf numFmtId="0" fontId="17" fillId="0" borderId="0" xfId="0" applyNumberFormat="1" applyFont="1" applyFill="1" applyBorder="1" applyAlignment="1">
      <alignment horizontal="right" vertical="center" wrapText="1"/>
    </xf>
    <xf numFmtId="0" fontId="17" fillId="0" borderId="0" xfId="0" applyNumberFormat="1" applyFont="1" applyBorder="1" applyAlignment="1">
      <alignment horizontal="right"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49" fontId="3" fillId="0" borderId="16"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0" fontId="15" fillId="0" borderId="25" xfId="0" applyFont="1" applyBorder="1" applyAlignment="1">
      <alignment horizontal="center" vertical="center" wrapText="1"/>
    </xf>
    <xf numFmtId="0" fontId="15" fillId="0" borderId="1" xfId="0" applyFont="1" applyBorder="1" applyAlignment="1">
      <alignment horizontal="center" vertical="center" wrapText="1"/>
    </xf>
    <xf numFmtId="49" fontId="15" fillId="0" borderId="4" xfId="0" applyNumberFormat="1" applyFont="1" applyBorder="1" applyAlignment="1">
      <alignment horizontal="center" vertical="center" wrapText="1"/>
    </xf>
    <xf numFmtId="0" fontId="0" fillId="0" borderId="1" xfId="0"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7" borderId="23" xfId="0" applyFont="1" applyFill="1"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3" fillId="7" borderId="2"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39" xfId="0" applyFont="1" applyFill="1" applyBorder="1" applyAlignment="1">
      <alignment horizontal="center" vertical="center"/>
    </xf>
    <xf numFmtId="0" fontId="15" fillId="0" borderId="14" xfId="0" applyFont="1" applyBorder="1" applyAlignment="1">
      <alignment horizontal="center" vertical="center" wrapText="1"/>
    </xf>
    <xf numFmtId="0" fontId="15" fillId="0" borderId="33" xfId="0" applyFont="1" applyBorder="1" applyAlignment="1">
      <alignment horizontal="center" vertical="center" wrapText="1"/>
    </xf>
    <xf numFmtId="0" fontId="3" fillId="7" borderId="4" xfId="0" applyFont="1" applyFill="1" applyBorder="1" applyAlignment="1">
      <alignment horizontal="center" vertical="center" wrapText="1"/>
    </xf>
    <xf numFmtId="0" fontId="3" fillId="7" borderId="25" xfId="0" applyFont="1" applyFill="1" applyBorder="1" applyAlignment="1">
      <alignment horizontal="center" vertical="center"/>
    </xf>
    <xf numFmtId="0" fontId="3" fillId="7" borderId="1" xfId="0" applyFont="1" applyFill="1" applyBorder="1" applyAlignment="1">
      <alignment horizontal="center" vertical="center"/>
    </xf>
    <xf numFmtId="0" fontId="3" fillId="0" borderId="24" xfId="0" applyFont="1" applyBorder="1" applyAlignment="1">
      <alignment vertical="center"/>
    </xf>
    <xf numFmtId="0" fontId="3" fillId="0" borderId="34" xfId="0" applyFont="1" applyBorder="1" applyAlignment="1">
      <alignment vertical="center"/>
    </xf>
    <xf numFmtId="0" fontId="15" fillId="0" borderId="26" xfId="0" applyFont="1" applyBorder="1" applyAlignment="1">
      <alignment horizontal="center" vertical="center" wrapText="1"/>
    </xf>
    <xf numFmtId="0" fontId="15" fillId="0" borderId="35" xfId="0" applyFont="1" applyBorder="1" applyAlignment="1">
      <alignment horizontal="center" vertical="center" wrapText="1"/>
    </xf>
    <xf numFmtId="49" fontId="3" fillId="0" borderId="4"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15" xfId="0" applyFont="1" applyBorder="1" applyAlignment="1">
      <alignment horizontal="center" vertical="center" wrapText="1"/>
    </xf>
    <xf numFmtId="0" fontId="3" fillId="0" borderId="45"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vertical="center"/>
    </xf>
    <xf numFmtId="0" fontId="3" fillId="0" borderId="1" xfId="0" applyFont="1" applyBorder="1" applyAlignment="1">
      <alignment vertical="center"/>
    </xf>
    <xf numFmtId="49" fontId="3" fillId="0" borderId="15" xfId="0" applyNumberFormat="1"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3" fillId="0" borderId="3" xfId="0" applyFont="1" applyBorder="1" applyAlignment="1">
      <alignment horizontal="center" vertical="center" wrapText="1"/>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2">
    <dxf>
      <fill>
        <patternFill>
          <bgColor indexed="1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学習・教育目標毎の達成度グラフ</a:t>
            </a:r>
          </a:p>
        </c:rich>
      </c:tx>
      <c:layout>
        <c:manualLayout>
          <c:xMode val="edge"/>
          <c:yMode val="edge"/>
          <c:x val="0.60541400273683732"/>
          <c:y val="1.8087855297157621E-2"/>
        </c:manualLayout>
      </c:layout>
      <c:overlay val="0"/>
      <c:spPr>
        <a:noFill/>
        <a:ln w="25400">
          <a:noFill/>
        </a:ln>
      </c:spPr>
    </c:title>
    <c:autoTitleDeleted val="0"/>
    <c:plotArea>
      <c:layout>
        <c:manualLayout>
          <c:layoutTarget val="inner"/>
          <c:xMode val="edge"/>
          <c:yMode val="edge"/>
          <c:x val="0.4615391035922804"/>
          <c:y val="0.17054306601024005"/>
          <c:w val="0.42022850481395901"/>
          <c:h val="0.76227582534880023"/>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学習時間自己点検シート!$AA$23:$AH$23</c:f>
              <c:numCache>
                <c:formatCode>0.00_ </c:formatCode>
                <c:ptCount val="8"/>
                <c:pt idx="0">
                  <c:v>1</c:v>
                </c:pt>
                <c:pt idx="1">
                  <c:v>1</c:v>
                </c:pt>
                <c:pt idx="2">
                  <c:v>1</c:v>
                </c:pt>
                <c:pt idx="3">
                  <c:v>1</c:v>
                </c:pt>
                <c:pt idx="4">
                  <c:v>1</c:v>
                </c:pt>
                <c:pt idx="5">
                  <c:v>1</c:v>
                </c:pt>
                <c:pt idx="6">
                  <c:v>1</c:v>
                </c:pt>
                <c:pt idx="7">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val>
            <c:numRef>
              <c:f>学習時間自己点検シート!$AA$24:$AH$24</c:f>
              <c:numCache>
                <c:formatCode>0.00_ </c:formatCode>
                <c:ptCount val="8"/>
                <c:pt idx="0">
                  <c:v>0.989957598750279</c:v>
                </c:pt>
                <c:pt idx="1">
                  <c:v>0.93871866295264639</c:v>
                </c:pt>
                <c:pt idx="2">
                  <c:v>0.96309963099631002</c:v>
                </c:pt>
                <c:pt idx="3">
                  <c:v>1</c:v>
                </c:pt>
                <c:pt idx="4">
                  <c:v>1</c:v>
                </c:pt>
                <c:pt idx="5">
                  <c:v>1</c:v>
                </c:pt>
                <c:pt idx="6">
                  <c:v>1</c:v>
                </c:pt>
                <c:pt idx="7">
                  <c:v>0.94537815126050417</c:v>
                </c:pt>
              </c:numCache>
            </c:numRef>
          </c:val>
        </c:ser>
        <c:ser>
          <c:idx val="2"/>
          <c:order val="2"/>
          <c:tx>
            <c:strRef>
              <c:f>学習時間自己点検シート!$K$25</c:f>
              <c:strCache>
                <c:ptCount val="1"/>
                <c:pt idx="0">
                  <c:v>3年後期終了時目標</c:v>
                </c:pt>
              </c:strCache>
            </c:strRef>
          </c:tx>
          <c:spPr>
            <a:solidFill>
              <a:srgbClr val="FFFFCC"/>
            </a:solidFill>
            <a:ln w="12700">
              <a:solidFill>
                <a:srgbClr val="000000"/>
              </a:solidFill>
              <a:prstDash val="solid"/>
            </a:ln>
          </c:spPr>
          <c:val>
            <c:numRef>
              <c:f>学習時間自己点検シート!$AA$25:$AH$25</c:f>
              <c:numCache>
                <c:formatCode>0.00_ </c:formatCode>
                <c:ptCount val="8"/>
                <c:pt idx="0">
                  <c:v>0.91966079000223167</c:v>
                </c:pt>
                <c:pt idx="1">
                  <c:v>0.91643454038997219</c:v>
                </c:pt>
                <c:pt idx="2">
                  <c:v>0.90405904059040587</c:v>
                </c:pt>
                <c:pt idx="3">
                  <c:v>0.91836734693877542</c:v>
                </c:pt>
                <c:pt idx="4">
                  <c:v>0.9015544041450777</c:v>
                </c:pt>
                <c:pt idx="5">
                  <c:v>0.90710382513661203</c:v>
                </c:pt>
                <c:pt idx="6">
                  <c:v>0.97808219178082201</c:v>
                </c:pt>
                <c:pt idx="7">
                  <c:v>0.9285714285714286</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val>
            <c:numRef>
              <c:f>学習時間自己点検シート!$AA$26:$AH$26</c:f>
              <c:numCache>
                <c:formatCode>0.00_ </c:formatCode>
                <c:ptCount val="8"/>
                <c:pt idx="0">
                  <c:v>0.72305288997991513</c:v>
                </c:pt>
                <c:pt idx="1">
                  <c:v>0.70194986072423404</c:v>
                </c:pt>
                <c:pt idx="2">
                  <c:v>0.70110701107011064</c:v>
                </c:pt>
                <c:pt idx="3">
                  <c:v>0.73860182370820671</c:v>
                </c:pt>
                <c:pt idx="4">
                  <c:v>0.69430051813471505</c:v>
                </c:pt>
                <c:pt idx="5">
                  <c:v>0.59562841530054644</c:v>
                </c:pt>
                <c:pt idx="6">
                  <c:v>0.78904109589041094</c:v>
                </c:pt>
                <c:pt idx="7">
                  <c:v>0.79411764705882359</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val>
            <c:numRef>
              <c:f>学習時間自己点検シート!$AA$27:$AH$27</c:f>
              <c:numCache>
                <c:formatCode>0.00_ </c:formatCode>
                <c:ptCount val="8"/>
                <c:pt idx="0">
                  <c:v>0.58245927248382057</c:v>
                </c:pt>
                <c:pt idx="1">
                  <c:v>0.59331476323119781</c:v>
                </c:pt>
                <c:pt idx="2">
                  <c:v>0.53874538745387457</c:v>
                </c:pt>
                <c:pt idx="3">
                  <c:v>0.64133738601823709</c:v>
                </c:pt>
                <c:pt idx="4">
                  <c:v>0.34024179620034545</c:v>
                </c:pt>
                <c:pt idx="5">
                  <c:v>0.42896174863387981</c:v>
                </c:pt>
                <c:pt idx="6">
                  <c:v>0.66575342465753429</c:v>
                </c:pt>
                <c:pt idx="7">
                  <c:v>0.74369747899159655</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val>
            <c:numRef>
              <c:f>学習時間自己点検シート!$AA$28:$AH$28</c:f>
              <c:numCache>
                <c:formatCode>0.00_ </c:formatCode>
                <c:ptCount val="8"/>
                <c:pt idx="0">
                  <c:v>0.45190805623744695</c:v>
                </c:pt>
                <c:pt idx="1">
                  <c:v>0.46518105849582175</c:v>
                </c:pt>
                <c:pt idx="2">
                  <c:v>0.43542435424354242</c:v>
                </c:pt>
                <c:pt idx="3">
                  <c:v>0.48979591836734698</c:v>
                </c:pt>
                <c:pt idx="4">
                  <c:v>0.29015544041450775</c:v>
                </c:pt>
                <c:pt idx="5">
                  <c:v>0.25409836065573771</c:v>
                </c:pt>
                <c:pt idx="6">
                  <c:v>0.56712328767123299</c:v>
                </c:pt>
                <c:pt idx="7">
                  <c:v>0.60504201680672265</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val>
            <c:numRef>
              <c:f>学習時間自己点検シート!$AA$29:$AH$29</c:f>
              <c:numCache>
                <c:formatCode>0.00_ </c:formatCode>
                <c:ptCount val="8"/>
                <c:pt idx="0">
                  <c:v>0.33139924124079445</c:v>
                </c:pt>
                <c:pt idx="1">
                  <c:v>0.37325905292479111</c:v>
                </c:pt>
                <c:pt idx="2">
                  <c:v>0.34686346863468637</c:v>
                </c:pt>
                <c:pt idx="3">
                  <c:v>0.32479374728614846</c:v>
                </c:pt>
                <c:pt idx="4">
                  <c:v>0.29015544041450775</c:v>
                </c:pt>
                <c:pt idx="5">
                  <c:v>0.18579234972677597</c:v>
                </c:pt>
                <c:pt idx="6">
                  <c:v>0.46849315068493153</c:v>
                </c:pt>
                <c:pt idx="7">
                  <c:v>0.4285714285714286</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val>
            <c:numRef>
              <c:f>学習時間自己点検シート!$AA$30:$AH$30</c:f>
              <c:numCache>
                <c:formatCode>0.00_ </c:formatCode>
                <c:ptCount val="8"/>
                <c:pt idx="0">
                  <c:v>0.15063601874581567</c:v>
                </c:pt>
                <c:pt idx="1">
                  <c:v>0.16434540389972147</c:v>
                </c:pt>
                <c:pt idx="2">
                  <c:v>0.15129151291512916</c:v>
                </c:pt>
                <c:pt idx="3">
                  <c:v>0.14068606165870604</c:v>
                </c:pt>
                <c:pt idx="4">
                  <c:v>0.2003454231433506</c:v>
                </c:pt>
                <c:pt idx="5">
                  <c:v>4.6448087431693992E-2</c:v>
                </c:pt>
                <c:pt idx="6">
                  <c:v>0.20821917808219179</c:v>
                </c:pt>
                <c:pt idx="7">
                  <c:v>0.17647058823529413</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3333"/>
                    <a:invGamma/>
                  </a:srgbClr>
                </a:gs>
                <a:gs pos="100000">
                  <a:srgbClr val="339966"/>
                </a:gs>
              </a:gsLst>
              <a:path path="rect">
                <a:fillToRect l="50000" t="50000" r="50000" b="50000"/>
              </a:path>
            </a:gradFill>
            <a:ln w="12700">
              <a:solidFill>
                <a:srgbClr val="000000"/>
              </a:solidFill>
              <a:prstDash val="solid"/>
            </a:ln>
          </c:spPr>
          <c:val>
            <c:numRef>
              <c:f>学習時間自己点検シート!$AA$31:$AH$31</c:f>
              <c:numCache>
                <c:formatCode>0.00_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85827968"/>
        <c:axId val="85829504"/>
      </c:radarChart>
      <c:catAx>
        <c:axId val="858279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85829504"/>
        <c:crosses val="autoZero"/>
        <c:auto val="0"/>
        <c:lblAlgn val="ctr"/>
        <c:lblOffset val="100"/>
        <c:noMultiLvlLbl val="0"/>
      </c:catAx>
      <c:valAx>
        <c:axId val="85829504"/>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85827968"/>
        <c:crosses val="autoZero"/>
        <c:crossBetween val="between"/>
        <c:majorUnit val="0.5"/>
        <c:minorUnit val="0.5"/>
      </c:valAx>
      <c:spPr>
        <a:noFill/>
        <a:ln w="25400">
          <a:noFill/>
        </a:ln>
      </c:spPr>
    </c:plotArea>
    <c:legend>
      <c:legendPos val="l"/>
      <c:layout>
        <c:manualLayout>
          <c:xMode val="edge"/>
          <c:yMode val="edge"/>
          <c:x val="1.1396011396011397E-2"/>
          <c:y val="0.25323051672804464"/>
          <c:w val="0.22792052702813856"/>
          <c:h val="0.4909574287710161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学習内容の区分及び取得単位による達成度グラフ</a:t>
            </a:r>
          </a:p>
        </c:rich>
      </c:tx>
      <c:layout>
        <c:manualLayout>
          <c:xMode val="edge"/>
          <c:yMode val="edge"/>
          <c:x val="0.43573291770405304"/>
          <c:y val="2.0671834625322998E-2"/>
        </c:manualLayout>
      </c:layout>
      <c:overlay val="0"/>
      <c:spPr>
        <a:noFill/>
        <a:ln w="25400">
          <a:noFill/>
        </a:ln>
      </c:spPr>
    </c:title>
    <c:autoTitleDeleted val="0"/>
    <c:plotArea>
      <c:layout>
        <c:manualLayout>
          <c:layoutTarget val="inner"/>
          <c:xMode val="edge"/>
          <c:yMode val="edge"/>
          <c:x val="0.46401057399442558"/>
          <c:y val="0.16020712261568004"/>
          <c:w val="0.39588713792322183"/>
          <c:h val="0.79586764138112021"/>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(学習時間自己点検シート!$AA$23,学習時間自己点検シート!$O$23,学習時間自己点検シート!$P$23,学習時間自己点検シート!$Y$23,学習時間自己点検シート!$M$23)</c:f>
              <c:numCache>
                <c:formatCode>0.00_ </c:formatCode>
                <c:ptCount val="5"/>
                <c:pt idx="0">
                  <c:v>1</c:v>
                </c:pt>
                <c:pt idx="1">
                  <c:v>1</c:v>
                </c:pt>
                <c:pt idx="2">
                  <c:v>1</c:v>
                </c:pt>
                <c:pt idx="3">
                  <c:v>1</c:v>
                </c:pt>
                <c:pt idx="4">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(学習時間自己点検シート!$AA$24,学習時間自己点検シート!$O$24,学習時間自己点検シート!$P$24,学習時間自己点検シート!$Y$24,学習時間自己点検シート!$M$24)</c:f>
              <c:numCache>
                <c:formatCode>0.00_ </c:formatCode>
                <c:ptCount val="5"/>
                <c:pt idx="0">
                  <c:v>0.989957598750279</c:v>
                </c:pt>
                <c:pt idx="1">
                  <c:v>0.94444444444444442</c:v>
                </c:pt>
                <c:pt idx="2">
                  <c:v>1</c:v>
                </c:pt>
                <c:pt idx="3">
                  <c:v>1</c:v>
                </c:pt>
                <c:pt idx="4">
                  <c:v>0.98726114649681518</c:v>
                </c:pt>
              </c:numCache>
            </c:numRef>
          </c:val>
        </c:ser>
        <c:ser>
          <c:idx val="2"/>
          <c:order val="2"/>
          <c:tx>
            <c:strRef>
              <c:f>学習時間自己点検シート!$K$25</c:f>
              <c:strCache>
                <c:ptCount val="1"/>
                <c:pt idx="0">
                  <c:v>3年後期終了時目標</c:v>
                </c:pt>
              </c:strCache>
            </c:strRef>
          </c:tx>
          <c:spPr>
            <a:solidFill>
              <a:srgbClr val="FFFFCC"/>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(学習時間自己点検シート!$AA$25,学習時間自己点検シート!$O$25,学習時間自己点検シート!$P$25,学習時間自己点検シート!$Y$25,学習時間自己点検シート!$M$25)</c:f>
              <c:numCache>
                <c:formatCode>0.00_ </c:formatCode>
                <c:ptCount val="5"/>
                <c:pt idx="0">
                  <c:v>0.91966079000223167</c:v>
                </c:pt>
                <c:pt idx="1">
                  <c:v>0.94444444444444442</c:v>
                </c:pt>
                <c:pt idx="2">
                  <c:v>1</c:v>
                </c:pt>
                <c:pt idx="3">
                  <c:v>0.8932565232124704</c:v>
                </c:pt>
                <c:pt idx="4">
                  <c:v>0.89808917197452232</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(学習時間自己点検シート!$AA$26,学習時間自己点検シート!$O$26,学習時間自己点検シート!$P$26,学習時間自己点検シート!$Y$26,学習時間自己点検シート!$M$26)</c:f>
              <c:numCache>
                <c:formatCode>0.00_ </c:formatCode>
                <c:ptCount val="5"/>
                <c:pt idx="0">
                  <c:v>0.72305288997991513</c:v>
                </c:pt>
                <c:pt idx="1">
                  <c:v>0.88888888888888884</c:v>
                </c:pt>
                <c:pt idx="2">
                  <c:v>1</c:v>
                </c:pt>
                <c:pt idx="3">
                  <c:v>0.60996272450016942</c:v>
                </c:pt>
                <c:pt idx="4">
                  <c:v>0.72611464968152861</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(学習時間自己点検シート!$AA$27,学習時間自己点検シート!$O$27,学習時間自己点検シート!$P$27,学習時間自己点検シート!$Y$27,学習時間自己点検シート!$M$27)</c:f>
              <c:numCache>
                <c:formatCode>0.00_ </c:formatCode>
                <c:ptCount val="5"/>
                <c:pt idx="0">
                  <c:v>0.58245927248382057</c:v>
                </c:pt>
                <c:pt idx="1">
                  <c:v>0.77777777777777779</c:v>
                </c:pt>
                <c:pt idx="2">
                  <c:v>0.875</c:v>
                </c:pt>
                <c:pt idx="3">
                  <c:v>0.45747204337512704</c:v>
                </c:pt>
                <c:pt idx="4">
                  <c:v>0.57961783439490444</c:v>
                </c:pt>
              </c:numCache>
            </c:numRef>
          </c:val>
        </c:ser>
        <c:ser>
          <c:idx val="5"/>
          <c:order val="5"/>
          <c:tx>
            <c:strRef>
              <c:f>学習時間自己点検シート!$K$28</c:f>
              <c:strCache>
                <c:ptCount val="1"/>
                <c:pt idx="0">
                  <c:v>2年前期終了時目標</c:v>
                </c:pt>
              </c:strCache>
            </c:strRef>
          </c:tx>
          <c:spPr>
            <a:solidFill>
              <a:srgbClr val="FF66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(学習時間自己点検シート!$AA$28,学習時間自己点検シート!$O$28,学習時間自己点検シート!$P$28,学習時間自己点検シート!$Y$28,学習時間自己点検シート!$M$28)</c:f>
              <c:numCache>
                <c:formatCode>0.00_ </c:formatCode>
                <c:ptCount val="5"/>
                <c:pt idx="0">
                  <c:v>0.45190805623744695</c:v>
                </c:pt>
                <c:pt idx="1">
                  <c:v>0.61111111111111116</c:v>
                </c:pt>
                <c:pt idx="2">
                  <c:v>0.875</c:v>
                </c:pt>
                <c:pt idx="3">
                  <c:v>0.30498136225008471</c:v>
                </c:pt>
                <c:pt idx="4">
                  <c:v>0.43949044585987262</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(学習時間自己点検シート!$AA$29,学習時間自己点検シート!$O$29,学習時間自己点検シート!$P$29,学習時間自己点検シート!$Y$29,学習時間自己点検シート!$M$29)</c:f>
              <c:numCache>
                <c:formatCode>0.00_ </c:formatCode>
                <c:ptCount val="5"/>
                <c:pt idx="0">
                  <c:v>0.33139924124079445</c:v>
                </c:pt>
                <c:pt idx="1">
                  <c:v>0.44444444444444442</c:v>
                </c:pt>
                <c:pt idx="2">
                  <c:v>0.6875</c:v>
                </c:pt>
                <c:pt idx="3">
                  <c:v>0.21348695357505929</c:v>
                </c:pt>
                <c:pt idx="4">
                  <c:v>0.31847133757961782</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(学習時間自己点検シート!$AA$30,学習時間自己点検シート!$O$30,学習時間自己点検シート!$P$30,学習時間自己点検シート!$Y$30,学習時間自己点検シート!$M$30)</c:f>
              <c:numCache>
                <c:formatCode>0.00_ </c:formatCode>
                <c:ptCount val="5"/>
                <c:pt idx="0">
                  <c:v>0.15063601874581567</c:v>
                </c:pt>
                <c:pt idx="1">
                  <c:v>0.22222222222222221</c:v>
                </c:pt>
                <c:pt idx="2">
                  <c:v>0.375</c:v>
                </c:pt>
                <c:pt idx="3">
                  <c:v>7.6245340562521177E-2</c:v>
                </c:pt>
                <c:pt idx="4">
                  <c:v>0.15923566878980891</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45490"/>
                    <a:invGamma/>
                  </a:srgbClr>
                </a:gs>
                <a:gs pos="100000">
                  <a:srgbClr val="339966"/>
                </a:gs>
              </a:gsLst>
              <a:path path="rect">
                <a:fillToRect l="50000" t="50000" r="50000" b="50000"/>
              </a:path>
            </a:gra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(学習時間自己点検シート!$AA$31,学習時間自己点検シート!$O$31,学習時間自己点検シート!$P$31,学習時間自己点検シート!$Y$31,学習時間自己点検シート!$M$31)</c:f>
              <c:numCache>
                <c:formatCode>0.00_ </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86102400"/>
        <c:axId val="86103936"/>
      </c:radarChart>
      <c:catAx>
        <c:axId val="861024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86103936"/>
        <c:crosses val="autoZero"/>
        <c:auto val="0"/>
        <c:lblAlgn val="ctr"/>
        <c:lblOffset val="100"/>
        <c:noMultiLvlLbl val="0"/>
      </c:catAx>
      <c:valAx>
        <c:axId val="86103936"/>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86102400"/>
        <c:crosses val="autoZero"/>
        <c:crossBetween val="between"/>
        <c:majorUnit val="0.5"/>
        <c:minorUnit val="0.5"/>
      </c:valAx>
      <c:spPr>
        <a:noFill/>
        <a:ln w="25400">
          <a:noFill/>
        </a:ln>
      </c:spPr>
    </c:plotArea>
    <c:legend>
      <c:legendPos val="l"/>
      <c:layout>
        <c:manualLayout>
          <c:xMode val="edge"/>
          <c:yMode val="edge"/>
          <c:x val="1.0282776349614395E-2"/>
          <c:y val="0.18087909553941417"/>
          <c:w val="0.27249370820935304"/>
          <c:h val="0.63049258377586526"/>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104775</xdr:colOff>
      <xdr:row>1</xdr:row>
      <xdr:rowOff>57150</xdr:rowOff>
    </xdr:from>
    <xdr:to>
      <xdr:col>35</xdr:col>
      <xdr:colOff>0</xdr:colOff>
      <xdr:row>31</xdr:row>
      <xdr:rowOff>28575</xdr:rowOff>
    </xdr:to>
    <xdr:graphicFrame macro="">
      <xdr:nvGraphicFramePr>
        <xdr:cNvPr id="30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104775</xdr:colOff>
      <xdr:row>1</xdr:row>
      <xdr:rowOff>57150</xdr:rowOff>
    </xdr:from>
    <xdr:to>
      <xdr:col>26</xdr:col>
      <xdr:colOff>66675</xdr:colOff>
      <xdr:row>31</xdr:row>
      <xdr:rowOff>28575</xdr:rowOff>
    </xdr:to>
    <xdr:graphicFrame macro="">
      <xdr:nvGraphicFramePr>
        <xdr:cNvPr id="30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54"/>
  <sheetViews>
    <sheetView tabSelected="1" zoomScale="90" zoomScaleNormal="90" workbookViewId="0">
      <pane xSplit="11" ySplit="32" topLeftCell="L33" activePane="bottomRight" state="frozenSplit"/>
      <selection pane="topRight" activeCell="C1" sqref="C1"/>
      <selection pane="bottomLeft" activeCell="A5" sqref="A5"/>
      <selection pane="bottomRight" activeCell="J36" sqref="J36"/>
    </sheetView>
  </sheetViews>
  <sheetFormatPr defaultRowHeight="13.5" x14ac:dyDescent="0.15"/>
  <cols>
    <col min="1" max="9" width="2.5" hidden="1" customWidth="1"/>
    <col min="10" max="10" width="12.5" style="1" customWidth="1"/>
    <col min="11" max="11" width="23.75" style="195" customWidth="1"/>
    <col min="12" max="12" width="1.25" style="72" customWidth="1"/>
    <col min="13" max="13" width="6.625" style="3" customWidth="1"/>
    <col min="14" max="14" width="1.25" customWidth="1"/>
    <col min="15" max="16" width="5" customWidth="1"/>
    <col min="17" max="24" width="3.75" customWidth="1"/>
    <col min="25" max="25" width="5.75" customWidth="1"/>
    <col min="26" max="26" width="6.625" customWidth="1"/>
    <col min="27" max="27" width="1.25" customWidth="1"/>
    <col min="28" max="35" width="6.625" customWidth="1"/>
    <col min="36" max="36" width="7" customWidth="1"/>
  </cols>
  <sheetData>
    <row r="1" spans="10:35" ht="18.75" x14ac:dyDescent="0.15">
      <c r="J1" s="99"/>
      <c r="K1" s="98" t="s">
        <v>179</v>
      </c>
      <c r="L1" s="100"/>
      <c r="M1" s="101"/>
      <c r="N1" s="100"/>
      <c r="O1" s="100"/>
      <c r="P1" s="100"/>
      <c r="Q1" s="100"/>
      <c r="R1" s="100"/>
      <c r="S1" s="100"/>
      <c r="T1" s="100"/>
      <c r="U1" s="100"/>
      <c r="V1" s="100"/>
      <c r="W1" s="100"/>
      <c r="X1" s="100"/>
      <c r="Y1" s="100"/>
      <c r="Z1" s="100"/>
      <c r="AA1" s="100"/>
      <c r="AB1" s="100"/>
      <c r="AC1" s="100"/>
      <c r="AD1" s="100"/>
      <c r="AE1" s="100"/>
      <c r="AF1" s="100"/>
      <c r="AG1" s="100"/>
      <c r="AH1" s="100"/>
      <c r="AI1" s="100"/>
    </row>
    <row r="2" spans="10:35" ht="9.75" customHeight="1" x14ac:dyDescent="0.15">
      <c r="J2" s="171"/>
      <c r="K2" s="181"/>
      <c r="L2" s="109"/>
      <c r="M2" s="110"/>
      <c r="N2" s="108"/>
      <c r="O2" s="111"/>
      <c r="P2" s="112"/>
      <c r="Q2" s="112"/>
      <c r="R2" s="112"/>
      <c r="S2" s="112"/>
      <c r="T2" s="112"/>
      <c r="U2" s="112"/>
      <c r="V2" s="112"/>
      <c r="W2" s="112"/>
      <c r="X2" s="113"/>
      <c r="Y2" s="114"/>
      <c r="Z2" s="115"/>
      <c r="AA2" s="116"/>
      <c r="AB2" s="111"/>
      <c r="AC2" s="112"/>
      <c r="AD2" s="112"/>
      <c r="AE2" s="112"/>
      <c r="AF2" s="112"/>
      <c r="AG2" s="112"/>
      <c r="AH2" s="114"/>
      <c r="AI2" s="117"/>
    </row>
    <row r="3" spans="10:35" ht="9.75" customHeight="1" x14ac:dyDescent="0.15">
      <c r="J3" s="172"/>
      <c r="K3" s="135" t="s">
        <v>187</v>
      </c>
      <c r="L3" s="119"/>
      <c r="M3" s="120">
        <v>7</v>
      </c>
      <c r="N3" s="118"/>
      <c r="O3" s="121">
        <v>22.5</v>
      </c>
      <c r="P3" s="122">
        <v>0</v>
      </c>
      <c r="Q3" s="122">
        <v>10</v>
      </c>
      <c r="R3" s="122">
        <v>10</v>
      </c>
      <c r="S3" s="122">
        <v>30</v>
      </c>
      <c r="T3" s="122">
        <v>0</v>
      </c>
      <c r="U3" s="122">
        <v>0</v>
      </c>
      <c r="V3" s="122">
        <v>200</v>
      </c>
      <c r="W3" s="122">
        <v>80</v>
      </c>
      <c r="X3" s="123">
        <v>0</v>
      </c>
      <c r="Y3" s="124">
        <v>330</v>
      </c>
      <c r="Z3" s="125">
        <v>353</v>
      </c>
      <c r="AA3" s="126">
        <f>AI3</f>
        <v>352.5</v>
      </c>
      <c r="AB3" s="121">
        <v>56</v>
      </c>
      <c r="AC3" s="122">
        <v>41</v>
      </c>
      <c r="AD3" s="122">
        <v>20</v>
      </c>
      <c r="AE3" s="122">
        <v>45</v>
      </c>
      <c r="AF3" s="122">
        <v>100</v>
      </c>
      <c r="AG3" s="122">
        <v>30</v>
      </c>
      <c r="AH3" s="124">
        <v>60.5</v>
      </c>
      <c r="AI3" s="125">
        <v>352.5</v>
      </c>
    </row>
    <row r="4" spans="10:35" ht="9.75" customHeight="1" x14ac:dyDescent="0.15">
      <c r="J4" s="119"/>
      <c r="K4" s="135" t="s">
        <v>201</v>
      </c>
      <c r="L4" s="128"/>
      <c r="M4" s="120">
        <v>4</v>
      </c>
      <c r="N4" s="127"/>
      <c r="O4" s="121">
        <v>0</v>
      </c>
      <c r="P4" s="122">
        <v>0</v>
      </c>
      <c r="Q4" s="122">
        <v>10</v>
      </c>
      <c r="R4" s="122">
        <v>10</v>
      </c>
      <c r="S4" s="122">
        <v>30</v>
      </c>
      <c r="T4" s="122">
        <v>0</v>
      </c>
      <c r="U4" s="122">
        <v>0</v>
      </c>
      <c r="V4" s="122">
        <v>200</v>
      </c>
      <c r="W4" s="122">
        <v>50</v>
      </c>
      <c r="X4" s="123">
        <v>0</v>
      </c>
      <c r="Y4" s="124">
        <v>300</v>
      </c>
      <c r="Z4" s="125">
        <v>300</v>
      </c>
      <c r="AA4" s="126">
        <f>AI4</f>
        <v>300</v>
      </c>
      <c r="AB4" s="121">
        <v>30</v>
      </c>
      <c r="AC4" s="122">
        <v>30</v>
      </c>
      <c r="AD4" s="122">
        <v>20</v>
      </c>
      <c r="AE4" s="122">
        <v>45</v>
      </c>
      <c r="AF4" s="122">
        <v>100</v>
      </c>
      <c r="AG4" s="122">
        <v>30</v>
      </c>
      <c r="AH4" s="124">
        <v>45</v>
      </c>
      <c r="AI4" s="125">
        <v>300</v>
      </c>
    </row>
    <row r="5" spans="10:35" ht="9.75" customHeight="1" x14ac:dyDescent="0.15">
      <c r="J5" s="119"/>
      <c r="K5" s="135" t="s">
        <v>187</v>
      </c>
      <c r="L5" s="128"/>
      <c r="M5" s="120">
        <v>2</v>
      </c>
      <c r="N5" s="127"/>
      <c r="O5" s="121">
        <v>22.5</v>
      </c>
      <c r="P5" s="122">
        <v>0</v>
      </c>
      <c r="Q5" s="122">
        <v>0</v>
      </c>
      <c r="R5" s="122">
        <v>0</v>
      </c>
      <c r="S5" s="122">
        <v>0</v>
      </c>
      <c r="T5" s="122">
        <v>0</v>
      </c>
      <c r="U5" s="122">
        <v>0</v>
      </c>
      <c r="V5" s="122">
        <v>0</v>
      </c>
      <c r="W5" s="122">
        <v>0</v>
      </c>
      <c r="X5" s="123">
        <v>0</v>
      </c>
      <c r="Y5" s="124">
        <v>0</v>
      </c>
      <c r="Z5" s="125">
        <v>22.5</v>
      </c>
      <c r="AA5" s="126"/>
      <c r="AB5" s="121">
        <v>11</v>
      </c>
      <c r="AC5" s="122">
        <v>5</v>
      </c>
      <c r="AD5" s="122">
        <v>0</v>
      </c>
      <c r="AE5" s="122">
        <v>0</v>
      </c>
      <c r="AF5" s="122">
        <v>0</v>
      </c>
      <c r="AG5" s="122">
        <v>0</v>
      </c>
      <c r="AH5" s="124">
        <v>6.5</v>
      </c>
      <c r="AI5" s="125">
        <v>22.5</v>
      </c>
    </row>
    <row r="6" spans="10:35" ht="9.75" customHeight="1" x14ac:dyDescent="0.15">
      <c r="J6" s="119"/>
      <c r="K6" s="135" t="s">
        <v>188</v>
      </c>
      <c r="L6" s="119"/>
      <c r="M6" s="120">
        <v>14</v>
      </c>
      <c r="N6" s="118"/>
      <c r="O6" s="121">
        <v>0</v>
      </c>
      <c r="P6" s="122">
        <v>0</v>
      </c>
      <c r="Q6" s="122">
        <v>7</v>
      </c>
      <c r="R6" s="122">
        <v>16</v>
      </c>
      <c r="S6" s="122">
        <v>85</v>
      </c>
      <c r="T6" s="122">
        <v>0</v>
      </c>
      <c r="U6" s="122">
        <v>16</v>
      </c>
      <c r="V6" s="122">
        <v>7.5</v>
      </c>
      <c r="W6" s="122">
        <v>26</v>
      </c>
      <c r="X6" s="123">
        <v>0</v>
      </c>
      <c r="Y6" s="124">
        <v>157.5</v>
      </c>
      <c r="Z6" s="125">
        <v>157.5</v>
      </c>
      <c r="AA6" s="126"/>
      <c r="AB6" s="121">
        <v>4</v>
      </c>
      <c r="AC6" s="122">
        <v>8</v>
      </c>
      <c r="AD6" s="122">
        <v>94</v>
      </c>
      <c r="AE6" s="122">
        <v>28.5</v>
      </c>
      <c r="AF6" s="122">
        <v>17</v>
      </c>
      <c r="AG6" s="122">
        <v>4</v>
      </c>
      <c r="AH6" s="124">
        <v>2</v>
      </c>
      <c r="AI6" s="125">
        <v>157.5</v>
      </c>
    </row>
    <row r="7" spans="10:35" ht="9.75" customHeight="1" x14ac:dyDescent="0.15">
      <c r="J7" s="119"/>
      <c r="K7" s="135" t="s">
        <v>189</v>
      </c>
      <c r="L7" s="119"/>
      <c r="M7" s="120">
        <v>27</v>
      </c>
      <c r="N7" s="118"/>
      <c r="O7" s="121">
        <v>22.5</v>
      </c>
      <c r="P7" s="122">
        <v>0</v>
      </c>
      <c r="Q7" s="122">
        <v>1</v>
      </c>
      <c r="R7" s="122">
        <v>25</v>
      </c>
      <c r="S7" s="122">
        <v>143.5</v>
      </c>
      <c r="T7" s="122">
        <v>58</v>
      </c>
      <c r="U7" s="122">
        <v>36.5</v>
      </c>
      <c r="V7" s="122">
        <v>22</v>
      </c>
      <c r="W7" s="122">
        <v>132</v>
      </c>
      <c r="X7" s="123">
        <v>0</v>
      </c>
      <c r="Y7" s="124">
        <v>418</v>
      </c>
      <c r="Z7" s="125">
        <v>440.5</v>
      </c>
      <c r="AA7" s="126"/>
      <c r="AB7" s="121">
        <v>38.5</v>
      </c>
      <c r="AC7" s="122">
        <v>27.5</v>
      </c>
      <c r="AD7" s="122">
        <v>207</v>
      </c>
      <c r="AE7" s="122">
        <v>60</v>
      </c>
      <c r="AF7" s="122">
        <v>57</v>
      </c>
      <c r="AG7" s="122">
        <v>34.5</v>
      </c>
      <c r="AH7" s="124">
        <v>16</v>
      </c>
      <c r="AI7" s="125">
        <v>440.5</v>
      </c>
    </row>
    <row r="8" spans="10:35" ht="9.75" customHeight="1" x14ac:dyDescent="0.15">
      <c r="J8" s="119"/>
      <c r="K8" s="135" t="s">
        <v>190</v>
      </c>
      <c r="L8" s="119"/>
      <c r="M8" s="120">
        <v>23</v>
      </c>
      <c r="N8" s="118"/>
      <c r="O8" s="121">
        <v>45</v>
      </c>
      <c r="P8" s="122">
        <v>45</v>
      </c>
      <c r="Q8" s="122">
        <v>7.5</v>
      </c>
      <c r="R8" s="122">
        <v>42</v>
      </c>
      <c r="S8" s="122">
        <v>93</v>
      </c>
      <c r="T8" s="122">
        <v>0</v>
      </c>
      <c r="U8" s="122">
        <v>43</v>
      </c>
      <c r="V8" s="122">
        <v>4</v>
      </c>
      <c r="W8" s="122">
        <v>35.5</v>
      </c>
      <c r="X8" s="123">
        <v>0</v>
      </c>
      <c r="Y8" s="124">
        <v>225</v>
      </c>
      <c r="Z8" s="125">
        <v>315</v>
      </c>
      <c r="AA8" s="126"/>
      <c r="AB8" s="121">
        <v>19.5</v>
      </c>
      <c r="AC8" s="122">
        <v>22</v>
      </c>
      <c r="AD8" s="122">
        <v>112</v>
      </c>
      <c r="AE8" s="122">
        <v>102.5</v>
      </c>
      <c r="AF8" s="122">
        <v>30.5</v>
      </c>
      <c r="AG8" s="122">
        <v>22.5</v>
      </c>
      <c r="AH8" s="124">
        <v>6</v>
      </c>
      <c r="AI8" s="125">
        <v>315</v>
      </c>
    </row>
    <row r="9" spans="10:35" ht="9.75" customHeight="1" x14ac:dyDescent="0.15">
      <c r="J9" s="119"/>
      <c r="K9" s="135" t="s">
        <v>191</v>
      </c>
      <c r="L9" s="119"/>
      <c r="M9" s="120">
        <v>22</v>
      </c>
      <c r="N9" s="118"/>
      <c r="O9" s="121">
        <v>67.5</v>
      </c>
      <c r="P9" s="122">
        <v>0</v>
      </c>
      <c r="Q9" s="122">
        <v>35</v>
      </c>
      <c r="R9" s="122">
        <v>31</v>
      </c>
      <c r="S9" s="122">
        <v>86</v>
      </c>
      <c r="T9" s="122">
        <v>0</v>
      </c>
      <c r="U9" s="122">
        <v>48</v>
      </c>
      <c r="V9" s="122">
        <v>0</v>
      </c>
      <c r="W9" s="122">
        <v>25</v>
      </c>
      <c r="X9" s="123">
        <v>0</v>
      </c>
      <c r="Y9" s="124">
        <v>225</v>
      </c>
      <c r="Z9" s="125">
        <v>292.5</v>
      </c>
      <c r="AA9" s="126"/>
      <c r="AB9" s="121">
        <v>23</v>
      </c>
      <c r="AC9" s="122">
        <v>14</v>
      </c>
      <c r="AD9" s="122">
        <v>174.5</v>
      </c>
      <c r="AE9" s="122">
        <v>14.5</v>
      </c>
      <c r="AF9" s="122">
        <v>32</v>
      </c>
      <c r="AG9" s="122">
        <v>18</v>
      </c>
      <c r="AH9" s="124">
        <v>16.5</v>
      </c>
      <c r="AI9" s="125">
        <v>292.5</v>
      </c>
    </row>
    <row r="10" spans="10:35" s="88" customFormat="1" ht="9.75" customHeight="1" x14ac:dyDescent="0.15">
      <c r="J10" s="119"/>
      <c r="K10" s="135" t="s">
        <v>192</v>
      </c>
      <c r="L10" s="119"/>
      <c r="M10" s="120">
        <v>19</v>
      </c>
      <c r="N10" s="118"/>
      <c r="O10" s="121">
        <v>67.5</v>
      </c>
      <c r="P10" s="122">
        <v>67.5</v>
      </c>
      <c r="Q10" s="122">
        <v>30.5</v>
      </c>
      <c r="R10" s="122">
        <v>14.5</v>
      </c>
      <c r="S10" s="122">
        <v>54</v>
      </c>
      <c r="T10" s="122">
        <v>0</v>
      </c>
      <c r="U10" s="122">
        <v>28</v>
      </c>
      <c r="V10" s="122">
        <v>0</v>
      </c>
      <c r="W10" s="122">
        <v>8</v>
      </c>
      <c r="X10" s="123">
        <v>0</v>
      </c>
      <c r="Y10" s="124">
        <v>135</v>
      </c>
      <c r="Z10" s="125">
        <v>270</v>
      </c>
      <c r="AA10" s="126"/>
      <c r="AB10" s="121">
        <v>16.5</v>
      </c>
      <c r="AC10" s="122">
        <v>12</v>
      </c>
      <c r="AD10" s="122">
        <v>190</v>
      </c>
      <c r="AE10" s="122">
        <v>0</v>
      </c>
      <c r="AF10" s="122">
        <v>12.5</v>
      </c>
      <c r="AG10" s="122">
        <v>18</v>
      </c>
      <c r="AH10" s="124">
        <v>21</v>
      </c>
      <c r="AI10" s="125">
        <v>270</v>
      </c>
    </row>
    <row r="11" spans="10:35" s="88" customFormat="1" ht="9.75" customHeight="1" x14ac:dyDescent="0.15">
      <c r="J11" s="119"/>
      <c r="K11" s="135" t="s">
        <v>193</v>
      </c>
      <c r="L11" s="119"/>
      <c r="M11" s="120">
        <v>25</v>
      </c>
      <c r="N11" s="118"/>
      <c r="O11" s="121">
        <v>90</v>
      </c>
      <c r="P11" s="122">
        <v>112.5</v>
      </c>
      <c r="Q11" s="122">
        <v>24</v>
      </c>
      <c r="R11" s="122">
        <v>13</v>
      </c>
      <c r="S11" s="122">
        <v>72</v>
      </c>
      <c r="T11" s="122">
        <v>23</v>
      </c>
      <c r="U11" s="122">
        <v>31</v>
      </c>
      <c r="V11" s="122">
        <v>18</v>
      </c>
      <c r="W11" s="122">
        <v>21.5</v>
      </c>
      <c r="X11" s="123">
        <v>0</v>
      </c>
      <c r="Y11" s="124">
        <v>202.5</v>
      </c>
      <c r="Z11" s="125">
        <v>405</v>
      </c>
      <c r="AA11" s="126"/>
      <c r="AB11" s="121">
        <v>37.5</v>
      </c>
      <c r="AC11" s="122">
        <v>26.5</v>
      </c>
      <c r="AD11" s="122">
        <v>212</v>
      </c>
      <c r="AE11" s="122">
        <v>26</v>
      </c>
      <c r="AF11" s="122">
        <v>25.5</v>
      </c>
      <c r="AG11" s="122">
        <v>47.5</v>
      </c>
      <c r="AH11" s="124">
        <v>30</v>
      </c>
      <c r="AI11" s="125">
        <v>405</v>
      </c>
    </row>
    <row r="12" spans="10:35" s="88" customFormat="1" ht="9.75" customHeight="1" x14ac:dyDescent="0.15">
      <c r="J12" s="119"/>
      <c r="K12" s="135" t="s">
        <v>194</v>
      </c>
      <c r="L12" s="119"/>
      <c r="M12" s="120">
        <v>25</v>
      </c>
      <c r="N12" s="118"/>
      <c r="O12" s="121">
        <v>90</v>
      </c>
      <c r="P12" s="122">
        <v>135</v>
      </c>
      <c r="Q12" s="122">
        <v>17.5</v>
      </c>
      <c r="R12" s="122">
        <v>34</v>
      </c>
      <c r="S12" s="122">
        <v>35.5</v>
      </c>
      <c r="T12" s="122">
        <v>10</v>
      </c>
      <c r="U12" s="122">
        <v>6</v>
      </c>
      <c r="V12" s="122">
        <v>2</v>
      </c>
      <c r="W12" s="122">
        <v>7.5</v>
      </c>
      <c r="X12" s="123">
        <v>0</v>
      </c>
      <c r="Y12" s="124">
        <v>112.5</v>
      </c>
      <c r="Z12" s="125">
        <v>337.5</v>
      </c>
      <c r="AA12" s="126"/>
      <c r="AB12" s="121">
        <v>29.5</v>
      </c>
      <c r="AC12" s="122">
        <v>20.5</v>
      </c>
      <c r="AD12" s="122">
        <v>162</v>
      </c>
      <c r="AE12" s="122">
        <v>58</v>
      </c>
      <c r="AF12" s="122">
        <v>8.5</v>
      </c>
      <c r="AG12" s="122">
        <v>38</v>
      </c>
      <c r="AH12" s="124">
        <v>21</v>
      </c>
      <c r="AI12" s="125">
        <v>337.5</v>
      </c>
    </row>
    <row r="13" spans="10:35" s="88" customFormat="1" ht="9.75" customHeight="1" x14ac:dyDescent="0.15">
      <c r="J13" s="169"/>
      <c r="K13" s="135"/>
      <c r="L13" s="119"/>
      <c r="M13" s="120"/>
      <c r="N13" s="118"/>
      <c r="O13" s="121"/>
      <c r="P13" s="122"/>
      <c r="Q13" s="122"/>
      <c r="R13" s="122"/>
      <c r="S13" s="122"/>
      <c r="T13" s="122"/>
      <c r="U13" s="122"/>
      <c r="V13" s="122"/>
      <c r="W13" s="122"/>
      <c r="X13" s="123"/>
      <c r="Y13" s="124"/>
      <c r="Z13" s="125"/>
      <c r="AA13" s="126"/>
      <c r="AB13" s="121"/>
      <c r="AC13" s="122"/>
      <c r="AD13" s="122"/>
      <c r="AE13" s="122"/>
      <c r="AF13" s="122"/>
      <c r="AG13" s="122"/>
      <c r="AH13" s="124"/>
      <c r="AI13" s="125"/>
    </row>
    <row r="14" spans="10:35" s="88" customFormat="1" ht="9.75" customHeight="1" x14ac:dyDescent="0.15">
      <c r="J14" s="240" t="s">
        <v>176</v>
      </c>
      <c r="K14" s="135" t="s">
        <v>185</v>
      </c>
      <c r="L14" s="119"/>
      <c r="M14" s="125">
        <f t="shared" ref="M14:AI14" si="0">SUM(M5:M12)*$J$18</f>
        <v>125.60000000000001</v>
      </c>
      <c r="N14" s="120">
        <f t="shared" si="0"/>
        <v>0</v>
      </c>
      <c r="O14" s="121">
        <f t="shared" si="0"/>
        <v>324</v>
      </c>
      <c r="P14" s="122">
        <f t="shared" si="0"/>
        <v>288</v>
      </c>
      <c r="Q14" s="122">
        <f t="shared" si="0"/>
        <v>98</v>
      </c>
      <c r="R14" s="122">
        <f t="shared" si="0"/>
        <v>140.4</v>
      </c>
      <c r="S14" s="122">
        <f t="shared" si="0"/>
        <v>455.20000000000005</v>
      </c>
      <c r="T14" s="122">
        <f t="shared" si="0"/>
        <v>72.8</v>
      </c>
      <c r="U14" s="122">
        <f t="shared" si="0"/>
        <v>166.8</v>
      </c>
      <c r="V14" s="122">
        <f t="shared" si="0"/>
        <v>42.800000000000004</v>
      </c>
      <c r="W14" s="122">
        <f t="shared" si="0"/>
        <v>204.4</v>
      </c>
      <c r="X14" s="122">
        <f t="shared" si="0"/>
        <v>0</v>
      </c>
      <c r="Y14" s="124">
        <f t="shared" si="0"/>
        <v>1180.4000000000001</v>
      </c>
      <c r="Z14" s="125">
        <f t="shared" si="0"/>
        <v>1792.4</v>
      </c>
      <c r="AA14" s="125">
        <f t="shared" si="0"/>
        <v>0</v>
      </c>
      <c r="AB14" s="121">
        <f t="shared" si="0"/>
        <v>143.6</v>
      </c>
      <c r="AC14" s="122">
        <f t="shared" si="0"/>
        <v>108.4</v>
      </c>
      <c r="AD14" s="122">
        <f t="shared" si="0"/>
        <v>921.2</v>
      </c>
      <c r="AE14" s="122">
        <f t="shared" si="0"/>
        <v>231.60000000000002</v>
      </c>
      <c r="AF14" s="122">
        <f t="shared" si="0"/>
        <v>146.4</v>
      </c>
      <c r="AG14" s="122">
        <f t="shared" si="0"/>
        <v>146</v>
      </c>
      <c r="AH14" s="124">
        <f t="shared" si="0"/>
        <v>95.2</v>
      </c>
      <c r="AI14" s="125">
        <f t="shared" si="0"/>
        <v>1792.4</v>
      </c>
    </row>
    <row r="15" spans="10:35" s="88" customFormat="1" ht="9.75" customHeight="1" x14ac:dyDescent="0.15">
      <c r="J15" s="240"/>
      <c r="K15" s="135" t="s">
        <v>186</v>
      </c>
      <c r="L15" s="119"/>
      <c r="M15" s="125">
        <f t="shared" ref="M15:AI15" si="1">SUM(M6:M12)*$J$18</f>
        <v>124</v>
      </c>
      <c r="N15" s="120">
        <f t="shared" si="1"/>
        <v>0</v>
      </c>
      <c r="O15" s="121">
        <f t="shared" si="1"/>
        <v>306</v>
      </c>
      <c r="P15" s="122">
        <f t="shared" si="1"/>
        <v>288</v>
      </c>
      <c r="Q15" s="122">
        <f t="shared" si="1"/>
        <v>98</v>
      </c>
      <c r="R15" s="122">
        <f t="shared" si="1"/>
        <v>140.4</v>
      </c>
      <c r="S15" s="122">
        <f t="shared" si="1"/>
        <v>455.20000000000005</v>
      </c>
      <c r="T15" s="122">
        <f t="shared" si="1"/>
        <v>72.8</v>
      </c>
      <c r="U15" s="122">
        <f t="shared" si="1"/>
        <v>166.8</v>
      </c>
      <c r="V15" s="122">
        <f t="shared" si="1"/>
        <v>42.800000000000004</v>
      </c>
      <c r="W15" s="122">
        <f t="shared" si="1"/>
        <v>204.4</v>
      </c>
      <c r="X15" s="122">
        <f t="shared" si="1"/>
        <v>0</v>
      </c>
      <c r="Y15" s="124">
        <f t="shared" si="1"/>
        <v>1180.4000000000001</v>
      </c>
      <c r="Z15" s="125">
        <f t="shared" si="1"/>
        <v>1774.4</v>
      </c>
      <c r="AA15" s="125">
        <f t="shared" si="1"/>
        <v>0</v>
      </c>
      <c r="AB15" s="121">
        <f t="shared" si="1"/>
        <v>134.80000000000001</v>
      </c>
      <c r="AC15" s="122">
        <f t="shared" si="1"/>
        <v>104.4</v>
      </c>
      <c r="AD15" s="122">
        <f t="shared" si="1"/>
        <v>921.2</v>
      </c>
      <c r="AE15" s="122">
        <f t="shared" si="1"/>
        <v>231.60000000000002</v>
      </c>
      <c r="AF15" s="122">
        <f t="shared" si="1"/>
        <v>146.4</v>
      </c>
      <c r="AG15" s="122">
        <f t="shared" si="1"/>
        <v>146</v>
      </c>
      <c r="AH15" s="124">
        <f t="shared" si="1"/>
        <v>90</v>
      </c>
      <c r="AI15" s="125">
        <f t="shared" si="1"/>
        <v>1774.4</v>
      </c>
    </row>
    <row r="16" spans="10:35" s="88" customFormat="1" ht="9.75" customHeight="1" x14ac:dyDescent="0.15">
      <c r="J16" s="240" t="s">
        <v>177</v>
      </c>
      <c r="K16" s="182" t="s">
        <v>195</v>
      </c>
      <c r="L16" s="119"/>
      <c r="M16" s="129">
        <f t="shared" ref="M16:AI16" si="2">SUM(M7:M12)*$J$18</f>
        <v>112.80000000000001</v>
      </c>
      <c r="N16" s="130">
        <f t="shared" si="2"/>
        <v>0</v>
      </c>
      <c r="O16" s="131">
        <f t="shared" si="2"/>
        <v>306</v>
      </c>
      <c r="P16" s="132">
        <f t="shared" si="2"/>
        <v>288</v>
      </c>
      <c r="Q16" s="132">
        <f t="shared" si="2"/>
        <v>92.4</v>
      </c>
      <c r="R16" s="132">
        <f t="shared" si="2"/>
        <v>127.60000000000001</v>
      </c>
      <c r="S16" s="132">
        <f t="shared" si="2"/>
        <v>387.20000000000005</v>
      </c>
      <c r="T16" s="132">
        <f t="shared" si="2"/>
        <v>72.8</v>
      </c>
      <c r="U16" s="132">
        <f t="shared" si="2"/>
        <v>154</v>
      </c>
      <c r="V16" s="132">
        <f t="shared" si="2"/>
        <v>36.800000000000004</v>
      </c>
      <c r="W16" s="132">
        <f t="shared" si="2"/>
        <v>183.60000000000002</v>
      </c>
      <c r="X16" s="132">
        <f t="shared" si="2"/>
        <v>0</v>
      </c>
      <c r="Y16" s="133">
        <f t="shared" si="2"/>
        <v>1054.4000000000001</v>
      </c>
      <c r="Z16" s="129">
        <f t="shared" si="2"/>
        <v>1648.4</v>
      </c>
      <c r="AA16" s="129">
        <f t="shared" si="2"/>
        <v>0</v>
      </c>
      <c r="AB16" s="131">
        <f t="shared" si="2"/>
        <v>131.6</v>
      </c>
      <c r="AC16" s="132">
        <f t="shared" si="2"/>
        <v>98</v>
      </c>
      <c r="AD16" s="132">
        <f t="shared" si="2"/>
        <v>846</v>
      </c>
      <c r="AE16" s="132">
        <f t="shared" si="2"/>
        <v>208.8</v>
      </c>
      <c r="AF16" s="132">
        <f t="shared" si="2"/>
        <v>132.80000000000001</v>
      </c>
      <c r="AG16" s="132">
        <f t="shared" si="2"/>
        <v>142.80000000000001</v>
      </c>
      <c r="AH16" s="133">
        <f t="shared" si="2"/>
        <v>88.4</v>
      </c>
      <c r="AI16" s="129">
        <f t="shared" si="2"/>
        <v>1648.4</v>
      </c>
    </row>
    <row r="17" spans="10:35" s="88" customFormat="1" ht="9.75" customHeight="1" x14ac:dyDescent="0.15">
      <c r="J17" s="240"/>
      <c r="K17" s="135" t="s">
        <v>196</v>
      </c>
      <c r="L17" s="119"/>
      <c r="M17" s="125">
        <f t="shared" ref="M17:AI17" si="3">SUM(M8:M12)*$J$18</f>
        <v>91.2</v>
      </c>
      <c r="N17" s="120">
        <f t="shared" si="3"/>
        <v>0</v>
      </c>
      <c r="O17" s="121">
        <f t="shared" si="3"/>
        <v>288</v>
      </c>
      <c r="P17" s="122">
        <f t="shared" si="3"/>
        <v>288</v>
      </c>
      <c r="Q17" s="122">
        <f t="shared" si="3"/>
        <v>91.600000000000009</v>
      </c>
      <c r="R17" s="122">
        <f t="shared" si="3"/>
        <v>107.60000000000001</v>
      </c>
      <c r="S17" s="122">
        <f t="shared" si="3"/>
        <v>272.40000000000003</v>
      </c>
      <c r="T17" s="122">
        <f t="shared" si="3"/>
        <v>26.400000000000002</v>
      </c>
      <c r="U17" s="122">
        <f t="shared" si="3"/>
        <v>124.80000000000001</v>
      </c>
      <c r="V17" s="122">
        <f t="shared" si="3"/>
        <v>19.200000000000003</v>
      </c>
      <c r="W17" s="122">
        <f t="shared" si="3"/>
        <v>78</v>
      </c>
      <c r="X17" s="122">
        <f t="shared" si="3"/>
        <v>0</v>
      </c>
      <c r="Y17" s="124">
        <f t="shared" si="3"/>
        <v>720</v>
      </c>
      <c r="Z17" s="125">
        <f t="shared" si="3"/>
        <v>1296</v>
      </c>
      <c r="AA17" s="125">
        <f t="shared" si="3"/>
        <v>0</v>
      </c>
      <c r="AB17" s="121">
        <f t="shared" si="3"/>
        <v>100.80000000000001</v>
      </c>
      <c r="AC17" s="122">
        <f t="shared" si="3"/>
        <v>76</v>
      </c>
      <c r="AD17" s="122">
        <f t="shared" si="3"/>
        <v>680.40000000000009</v>
      </c>
      <c r="AE17" s="122">
        <f t="shared" si="3"/>
        <v>160.80000000000001</v>
      </c>
      <c r="AF17" s="122">
        <f t="shared" si="3"/>
        <v>87.2</v>
      </c>
      <c r="AG17" s="122">
        <f t="shared" si="3"/>
        <v>115.2</v>
      </c>
      <c r="AH17" s="124">
        <f t="shared" si="3"/>
        <v>75.600000000000009</v>
      </c>
      <c r="AI17" s="125">
        <f t="shared" si="3"/>
        <v>1296</v>
      </c>
    </row>
    <row r="18" spans="10:35" s="88" customFormat="1" ht="9.75" customHeight="1" x14ac:dyDescent="0.15">
      <c r="J18" s="240">
        <v>0.8</v>
      </c>
      <c r="K18" s="135" t="s">
        <v>197</v>
      </c>
      <c r="L18" s="119"/>
      <c r="M18" s="125">
        <f t="shared" ref="M18:AI18" si="4">SUM(M9:M12)*$J$18</f>
        <v>72.8</v>
      </c>
      <c r="N18" s="120">
        <f t="shared" si="4"/>
        <v>0</v>
      </c>
      <c r="O18" s="121">
        <f t="shared" si="4"/>
        <v>252</v>
      </c>
      <c r="P18" s="122">
        <f t="shared" si="4"/>
        <v>252</v>
      </c>
      <c r="Q18" s="122">
        <f t="shared" si="4"/>
        <v>85.600000000000009</v>
      </c>
      <c r="R18" s="122">
        <f t="shared" si="4"/>
        <v>74</v>
      </c>
      <c r="S18" s="122">
        <f t="shared" si="4"/>
        <v>198</v>
      </c>
      <c r="T18" s="122">
        <f t="shared" si="4"/>
        <v>26.400000000000002</v>
      </c>
      <c r="U18" s="122">
        <f t="shared" si="4"/>
        <v>90.4</v>
      </c>
      <c r="V18" s="122">
        <f t="shared" si="4"/>
        <v>16</v>
      </c>
      <c r="W18" s="122">
        <f t="shared" si="4"/>
        <v>49.6</v>
      </c>
      <c r="X18" s="122">
        <f t="shared" si="4"/>
        <v>0</v>
      </c>
      <c r="Y18" s="124">
        <f t="shared" si="4"/>
        <v>540</v>
      </c>
      <c r="Z18" s="125">
        <f t="shared" si="4"/>
        <v>1044</v>
      </c>
      <c r="AA18" s="125">
        <f t="shared" si="4"/>
        <v>0</v>
      </c>
      <c r="AB18" s="121">
        <f t="shared" si="4"/>
        <v>85.2</v>
      </c>
      <c r="AC18" s="122">
        <f t="shared" si="4"/>
        <v>58.400000000000006</v>
      </c>
      <c r="AD18" s="122">
        <f t="shared" si="4"/>
        <v>590.80000000000007</v>
      </c>
      <c r="AE18" s="122">
        <f t="shared" si="4"/>
        <v>78.800000000000011</v>
      </c>
      <c r="AF18" s="122">
        <f t="shared" si="4"/>
        <v>62.800000000000004</v>
      </c>
      <c r="AG18" s="122">
        <f t="shared" si="4"/>
        <v>97.2</v>
      </c>
      <c r="AH18" s="124">
        <f t="shared" si="4"/>
        <v>70.8</v>
      </c>
      <c r="AI18" s="125">
        <f t="shared" si="4"/>
        <v>1044</v>
      </c>
    </row>
    <row r="19" spans="10:35" s="88" customFormat="1" ht="9.75" customHeight="1" x14ac:dyDescent="0.15">
      <c r="J19" s="240"/>
      <c r="K19" s="135" t="s">
        <v>198</v>
      </c>
      <c r="L19" s="119"/>
      <c r="M19" s="125">
        <f t="shared" ref="M19:AI19" si="5">SUM(M10:M12)*$J$18</f>
        <v>55.2</v>
      </c>
      <c r="N19" s="120">
        <f t="shared" si="5"/>
        <v>0</v>
      </c>
      <c r="O19" s="121">
        <f t="shared" si="5"/>
        <v>198</v>
      </c>
      <c r="P19" s="122">
        <f t="shared" si="5"/>
        <v>252</v>
      </c>
      <c r="Q19" s="122">
        <f t="shared" si="5"/>
        <v>57.6</v>
      </c>
      <c r="R19" s="122">
        <f t="shared" si="5"/>
        <v>49.2</v>
      </c>
      <c r="S19" s="122">
        <f t="shared" si="5"/>
        <v>129.20000000000002</v>
      </c>
      <c r="T19" s="122">
        <f t="shared" si="5"/>
        <v>26.400000000000002</v>
      </c>
      <c r="U19" s="122">
        <f t="shared" si="5"/>
        <v>52</v>
      </c>
      <c r="V19" s="122">
        <f t="shared" si="5"/>
        <v>16</v>
      </c>
      <c r="W19" s="122">
        <f t="shared" si="5"/>
        <v>29.6</v>
      </c>
      <c r="X19" s="122">
        <f t="shared" si="5"/>
        <v>0</v>
      </c>
      <c r="Y19" s="124">
        <f t="shared" si="5"/>
        <v>360</v>
      </c>
      <c r="Z19" s="125">
        <f t="shared" si="5"/>
        <v>810</v>
      </c>
      <c r="AA19" s="125">
        <f t="shared" si="5"/>
        <v>0</v>
      </c>
      <c r="AB19" s="121">
        <f t="shared" si="5"/>
        <v>66.8</v>
      </c>
      <c r="AC19" s="122">
        <f t="shared" si="5"/>
        <v>47.2</v>
      </c>
      <c r="AD19" s="122">
        <f t="shared" si="5"/>
        <v>451.20000000000005</v>
      </c>
      <c r="AE19" s="122">
        <f t="shared" si="5"/>
        <v>67.2</v>
      </c>
      <c r="AF19" s="122">
        <f t="shared" si="5"/>
        <v>37.200000000000003</v>
      </c>
      <c r="AG19" s="122">
        <f t="shared" si="5"/>
        <v>82.800000000000011</v>
      </c>
      <c r="AH19" s="124">
        <f t="shared" si="5"/>
        <v>57.6</v>
      </c>
      <c r="AI19" s="125">
        <f t="shared" si="5"/>
        <v>810</v>
      </c>
    </row>
    <row r="20" spans="10:35" s="88" customFormat="1" ht="9.75" customHeight="1" x14ac:dyDescent="0.15">
      <c r="J20" s="241" t="s">
        <v>175</v>
      </c>
      <c r="K20" s="135" t="s">
        <v>199</v>
      </c>
      <c r="L20" s="119"/>
      <c r="M20" s="125">
        <f t="shared" ref="M20:AI20" si="6">SUM(M11:M12)*$J$18</f>
        <v>40</v>
      </c>
      <c r="N20" s="120">
        <f t="shared" si="6"/>
        <v>0</v>
      </c>
      <c r="O20" s="121">
        <f t="shared" si="6"/>
        <v>144</v>
      </c>
      <c r="P20" s="122">
        <f t="shared" si="6"/>
        <v>198</v>
      </c>
      <c r="Q20" s="122">
        <f t="shared" si="6"/>
        <v>33.200000000000003</v>
      </c>
      <c r="R20" s="122">
        <f t="shared" si="6"/>
        <v>37.6</v>
      </c>
      <c r="S20" s="122">
        <f t="shared" si="6"/>
        <v>86</v>
      </c>
      <c r="T20" s="122">
        <f t="shared" si="6"/>
        <v>26.400000000000002</v>
      </c>
      <c r="U20" s="122">
        <f t="shared" si="6"/>
        <v>29.6</v>
      </c>
      <c r="V20" s="122">
        <f t="shared" si="6"/>
        <v>16</v>
      </c>
      <c r="W20" s="122">
        <f t="shared" si="6"/>
        <v>23.200000000000003</v>
      </c>
      <c r="X20" s="122">
        <f t="shared" si="6"/>
        <v>0</v>
      </c>
      <c r="Y20" s="124">
        <f t="shared" si="6"/>
        <v>252</v>
      </c>
      <c r="Z20" s="125">
        <f t="shared" si="6"/>
        <v>594</v>
      </c>
      <c r="AA20" s="125">
        <f t="shared" si="6"/>
        <v>0</v>
      </c>
      <c r="AB20" s="121">
        <f t="shared" si="6"/>
        <v>53.6</v>
      </c>
      <c r="AC20" s="122">
        <f t="shared" si="6"/>
        <v>37.6</v>
      </c>
      <c r="AD20" s="122">
        <f t="shared" si="6"/>
        <v>299.2</v>
      </c>
      <c r="AE20" s="122">
        <f t="shared" si="6"/>
        <v>67.2</v>
      </c>
      <c r="AF20" s="122">
        <f t="shared" si="6"/>
        <v>27.200000000000003</v>
      </c>
      <c r="AG20" s="122">
        <f t="shared" si="6"/>
        <v>68.400000000000006</v>
      </c>
      <c r="AH20" s="124">
        <f t="shared" si="6"/>
        <v>40.800000000000004</v>
      </c>
      <c r="AI20" s="125">
        <f t="shared" si="6"/>
        <v>594</v>
      </c>
    </row>
    <row r="21" spans="10:35" s="88" customFormat="1" ht="9.75" customHeight="1" x14ac:dyDescent="0.15">
      <c r="J21" s="241"/>
      <c r="K21" s="135" t="s">
        <v>200</v>
      </c>
      <c r="L21" s="119"/>
      <c r="M21" s="125">
        <f t="shared" ref="M21:AI21" si="7">SUM(M12:M12)*$J$18</f>
        <v>20</v>
      </c>
      <c r="N21" s="120">
        <f t="shared" si="7"/>
        <v>0</v>
      </c>
      <c r="O21" s="121">
        <f t="shared" si="7"/>
        <v>72</v>
      </c>
      <c r="P21" s="122">
        <f t="shared" si="7"/>
        <v>108</v>
      </c>
      <c r="Q21" s="122">
        <f t="shared" si="7"/>
        <v>14</v>
      </c>
      <c r="R21" s="122">
        <f t="shared" si="7"/>
        <v>27.200000000000003</v>
      </c>
      <c r="S21" s="122">
        <f t="shared" si="7"/>
        <v>28.400000000000002</v>
      </c>
      <c r="T21" s="122">
        <f t="shared" si="7"/>
        <v>8</v>
      </c>
      <c r="U21" s="122">
        <f t="shared" si="7"/>
        <v>4.8000000000000007</v>
      </c>
      <c r="V21" s="122">
        <f t="shared" si="7"/>
        <v>1.6</v>
      </c>
      <c r="W21" s="122">
        <f t="shared" si="7"/>
        <v>6</v>
      </c>
      <c r="X21" s="122">
        <f t="shared" si="7"/>
        <v>0</v>
      </c>
      <c r="Y21" s="124">
        <f t="shared" si="7"/>
        <v>90</v>
      </c>
      <c r="Z21" s="125">
        <f t="shared" si="7"/>
        <v>270</v>
      </c>
      <c r="AA21" s="125">
        <f t="shared" si="7"/>
        <v>0</v>
      </c>
      <c r="AB21" s="121">
        <f t="shared" si="7"/>
        <v>23.6</v>
      </c>
      <c r="AC21" s="122">
        <f t="shared" si="7"/>
        <v>16.400000000000002</v>
      </c>
      <c r="AD21" s="122">
        <f t="shared" si="7"/>
        <v>129.6</v>
      </c>
      <c r="AE21" s="122">
        <f t="shared" si="7"/>
        <v>46.400000000000006</v>
      </c>
      <c r="AF21" s="122">
        <f t="shared" si="7"/>
        <v>6.8000000000000007</v>
      </c>
      <c r="AG21" s="122">
        <f t="shared" si="7"/>
        <v>30.400000000000002</v>
      </c>
      <c r="AH21" s="124">
        <f t="shared" si="7"/>
        <v>16.8</v>
      </c>
      <c r="AI21" s="125">
        <f t="shared" si="7"/>
        <v>270</v>
      </c>
    </row>
    <row r="22" spans="10:35" s="88" customFormat="1" ht="9.75" customHeight="1" x14ac:dyDescent="0.15">
      <c r="J22" s="119"/>
      <c r="K22" s="135"/>
      <c r="L22" s="128"/>
      <c r="M22" s="120"/>
      <c r="N22" s="118"/>
      <c r="O22" s="135"/>
      <c r="P22" s="118"/>
      <c r="Q22" s="118"/>
      <c r="R22" s="118"/>
      <c r="S22" s="118"/>
      <c r="T22" s="118"/>
      <c r="U22" s="118"/>
      <c r="V22" s="118"/>
      <c r="W22" s="118"/>
      <c r="X22" s="118"/>
      <c r="Y22" s="134"/>
      <c r="Z22" s="120"/>
      <c r="AA22" s="118"/>
      <c r="AB22" s="135"/>
      <c r="AC22" s="118"/>
      <c r="AD22" s="118"/>
      <c r="AE22" s="118"/>
      <c r="AF22" s="118"/>
      <c r="AG22" s="118"/>
      <c r="AH22" s="134"/>
      <c r="AI22" s="120"/>
    </row>
    <row r="23" spans="10:35" s="88" customFormat="1" ht="9.75" customHeight="1" x14ac:dyDescent="0.15">
      <c r="J23" s="119"/>
      <c r="K23" s="135" t="s">
        <v>227</v>
      </c>
      <c r="L23" s="128"/>
      <c r="M23" s="136">
        <f t="shared" ref="M23:M30" si="8">M14/MAX(M$14:M$21)</f>
        <v>1</v>
      </c>
      <c r="N23" s="137"/>
      <c r="O23" s="136">
        <f t="shared" ref="O23:Z23" si="9">O14/MAX(O$14:O$21)</f>
        <v>1</v>
      </c>
      <c r="P23" s="136">
        <f t="shared" si="9"/>
        <v>1</v>
      </c>
      <c r="Q23" s="136">
        <f t="shared" si="9"/>
        <v>1</v>
      </c>
      <c r="R23" s="136">
        <f t="shared" si="9"/>
        <v>1</v>
      </c>
      <c r="S23" s="136">
        <f t="shared" si="9"/>
        <v>1</v>
      </c>
      <c r="T23" s="136">
        <f t="shared" si="9"/>
        <v>1</v>
      </c>
      <c r="U23" s="136">
        <f t="shared" si="9"/>
        <v>1</v>
      </c>
      <c r="V23" s="136">
        <f t="shared" si="9"/>
        <v>1</v>
      </c>
      <c r="W23" s="136">
        <f t="shared" si="9"/>
        <v>1</v>
      </c>
      <c r="X23" s="136" t="e">
        <f t="shared" si="9"/>
        <v>#DIV/0!</v>
      </c>
      <c r="Y23" s="136">
        <f t="shared" si="9"/>
        <v>1</v>
      </c>
      <c r="Z23" s="136">
        <f t="shared" si="9"/>
        <v>1</v>
      </c>
      <c r="AA23" s="137">
        <f>AI23</f>
        <v>1</v>
      </c>
      <c r="AB23" s="136">
        <f t="shared" ref="AB23:AI30" si="10">AB14/MAX(AB$14:AB$21)</f>
        <v>1</v>
      </c>
      <c r="AC23" s="136">
        <f t="shared" si="10"/>
        <v>1</v>
      </c>
      <c r="AD23" s="136">
        <f t="shared" si="10"/>
        <v>1</v>
      </c>
      <c r="AE23" s="136">
        <f t="shared" si="10"/>
        <v>1</v>
      </c>
      <c r="AF23" s="136">
        <f t="shared" si="10"/>
        <v>1</v>
      </c>
      <c r="AG23" s="136">
        <f t="shared" si="10"/>
        <v>1</v>
      </c>
      <c r="AH23" s="136">
        <f t="shared" si="10"/>
        <v>1</v>
      </c>
      <c r="AI23" s="136">
        <f t="shared" si="10"/>
        <v>1</v>
      </c>
    </row>
    <row r="24" spans="10:35" s="88" customFormat="1" ht="9.75" customHeight="1" x14ac:dyDescent="0.15">
      <c r="J24" s="119"/>
      <c r="K24" s="135" t="s">
        <v>228</v>
      </c>
      <c r="L24" s="128"/>
      <c r="M24" s="136">
        <f t="shared" si="8"/>
        <v>0.98726114649681518</v>
      </c>
      <c r="N24" s="137"/>
      <c r="O24" s="136">
        <f t="shared" ref="O24:Z24" si="11">O15/MAX(O$14:O$21)</f>
        <v>0.94444444444444442</v>
      </c>
      <c r="P24" s="136">
        <f t="shared" si="11"/>
        <v>1</v>
      </c>
      <c r="Q24" s="136">
        <f t="shared" si="11"/>
        <v>1</v>
      </c>
      <c r="R24" s="136">
        <f t="shared" si="11"/>
        <v>1</v>
      </c>
      <c r="S24" s="136">
        <f t="shared" si="11"/>
        <v>1</v>
      </c>
      <c r="T24" s="136">
        <f t="shared" si="11"/>
        <v>1</v>
      </c>
      <c r="U24" s="136">
        <f t="shared" si="11"/>
        <v>1</v>
      </c>
      <c r="V24" s="136">
        <f t="shared" si="11"/>
        <v>1</v>
      </c>
      <c r="W24" s="136">
        <f t="shared" si="11"/>
        <v>1</v>
      </c>
      <c r="X24" s="136" t="e">
        <f t="shared" si="11"/>
        <v>#DIV/0!</v>
      </c>
      <c r="Y24" s="136">
        <f t="shared" si="11"/>
        <v>1</v>
      </c>
      <c r="Z24" s="136">
        <f t="shared" si="11"/>
        <v>0.989957598750279</v>
      </c>
      <c r="AA24" s="137">
        <f t="shared" ref="AA24:AA30" si="12">AI24</f>
        <v>0.989957598750279</v>
      </c>
      <c r="AB24" s="136">
        <f t="shared" si="10"/>
        <v>0.93871866295264639</v>
      </c>
      <c r="AC24" s="136">
        <f t="shared" si="10"/>
        <v>0.96309963099631002</v>
      </c>
      <c r="AD24" s="136">
        <f t="shared" si="10"/>
        <v>1</v>
      </c>
      <c r="AE24" s="136">
        <f t="shared" si="10"/>
        <v>1</v>
      </c>
      <c r="AF24" s="136">
        <f t="shared" si="10"/>
        <v>1</v>
      </c>
      <c r="AG24" s="136">
        <f t="shared" si="10"/>
        <v>1</v>
      </c>
      <c r="AH24" s="136">
        <f t="shared" si="10"/>
        <v>0.94537815126050417</v>
      </c>
      <c r="AI24" s="136">
        <f t="shared" si="10"/>
        <v>0.989957598750279</v>
      </c>
    </row>
    <row r="25" spans="10:35" s="88" customFormat="1" ht="9.75" customHeight="1" x14ac:dyDescent="0.15">
      <c r="J25" s="119"/>
      <c r="K25" s="182" t="s">
        <v>229</v>
      </c>
      <c r="L25" s="128"/>
      <c r="M25" s="136">
        <f t="shared" si="8"/>
        <v>0.89808917197452232</v>
      </c>
      <c r="N25" s="137"/>
      <c r="O25" s="136">
        <f t="shared" ref="O25:Z25" si="13">O16/MAX(O$14:O$21)</f>
        <v>0.94444444444444442</v>
      </c>
      <c r="P25" s="136">
        <f t="shared" si="13"/>
        <v>1</v>
      </c>
      <c r="Q25" s="136">
        <f t="shared" si="13"/>
        <v>0.94285714285714295</v>
      </c>
      <c r="R25" s="136">
        <f t="shared" si="13"/>
        <v>0.9088319088319089</v>
      </c>
      <c r="S25" s="136">
        <f t="shared" si="13"/>
        <v>0.85061511423550085</v>
      </c>
      <c r="T25" s="136">
        <f t="shared" si="13"/>
        <v>1</v>
      </c>
      <c r="U25" s="136">
        <f t="shared" si="13"/>
        <v>0.92326139088729009</v>
      </c>
      <c r="V25" s="136">
        <f t="shared" si="13"/>
        <v>0.85981308411214952</v>
      </c>
      <c r="W25" s="136">
        <f t="shared" si="13"/>
        <v>0.89823874755381616</v>
      </c>
      <c r="X25" s="136" t="e">
        <f t="shared" si="13"/>
        <v>#DIV/0!</v>
      </c>
      <c r="Y25" s="136">
        <f t="shared" si="13"/>
        <v>0.8932565232124704</v>
      </c>
      <c r="Z25" s="136">
        <f t="shared" si="13"/>
        <v>0.91966079000223167</v>
      </c>
      <c r="AA25" s="137">
        <f t="shared" si="12"/>
        <v>0.91966079000223167</v>
      </c>
      <c r="AB25" s="136">
        <f t="shared" si="10"/>
        <v>0.91643454038997219</v>
      </c>
      <c r="AC25" s="136">
        <f t="shared" si="10"/>
        <v>0.90405904059040587</v>
      </c>
      <c r="AD25" s="136">
        <f t="shared" si="10"/>
        <v>0.91836734693877542</v>
      </c>
      <c r="AE25" s="136">
        <f t="shared" si="10"/>
        <v>0.9015544041450777</v>
      </c>
      <c r="AF25" s="136">
        <f t="shared" si="10"/>
        <v>0.90710382513661203</v>
      </c>
      <c r="AG25" s="136">
        <f t="shared" si="10"/>
        <v>0.97808219178082201</v>
      </c>
      <c r="AH25" s="136">
        <f t="shared" si="10"/>
        <v>0.9285714285714286</v>
      </c>
      <c r="AI25" s="136">
        <f t="shared" si="10"/>
        <v>0.91966079000223167</v>
      </c>
    </row>
    <row r="26" spans="10:35" s="88" customFormat="1" ht="9.75" customHeight="1" x14ac:dyDescent="0.15">
      <c r="J26" s="119"/>
      <c r="K26" s="135" t="s">
        <v>230</v>
      </c>
      <c r="L26" s="128"/>
      <c r="M26" s="136">
        <f t="shared" si="8"/>
        <v>0.72611464968152861</v>
      </c>
      <c r="N26" s="137"/>
      <c r="O26" s="136">
        <f t="shared" ref="O26:Z26" si="14">O17/MAX(O$14:O$21)</f>
        <v>0.88888888888888884</v>
      </c>
      <c r="P26" s="136">
        <f t="shared" si="14"/>
        <v>1</v>
      </c>
      <c r="Q26" s="136">
        <f t="shared" si="14"/>
        <v>0.93469387755102051</v>
      </c>
      <c r="R26" s="136">
        <f t="shared" si="14"/>
        <v>0.76638176638176636</v>
      </c>
      <c r="S26" s="136">
        <f t="shared" si="14"/>
        <v>0.59841827768014066</v>
      </c>
      <c r="T26" s="136">
        <f t="shared" si="14"/>
        <v>0.36263736263736268</v>
      </c>
      <c r="U26" s="136">
        <f t="shared" si="14"/>
        <v>0.74820143884892087</v>
      </c>
      <c r="V26" s="136">
        <f t="shared" si="14"/>
        <v>0.44859813084112149</v>
      </c>
      <c r="W26" s="136">
        <f t="shared" si="14"/>
        <v>0.3816046966731898</v>
      </c>
      <c r="X26" s="136" t="e">
        <f t="shared" si="14"/>
        <v>#DIV/0!</v>
      </c>
      <c r="Y26" s="136">
        <f t="shared" si="14"/>
        <v>0.60996272450016942</v>
      </c>
      <c r="Z26" s="136">
        <f t="shared" si="14"/>
        <v>0.72305288997991513</v>
      </c>
      <c r="AA26" s="137">
        <f t="shared" si="12"/>
        <v>0.72305288997991513</v>
      </c>
      <c r="AB26" s="136">
        <f t="shared" si="10"/>
        <v>0.70194986072423404</v>
      </c>
      <c r="AC26" s="136">
        <f t="shared" si="10"/>
        <v>0.70110701107011064</v>
      </c>
      <c r="AD26" s="136">
        <f t="shared" si="10"/>
        <v>0.73860182370820671</v>
      </c>
      <c r="AE26" s="136">
        <f t="shared" si="10"/>
        <v>0.69430051813471505</v>
      </c>
      <c r="AF26" s="136">
        <f t="shared" si="10"/>
        <v>0.59562841530054644</v>
      </c>
      <c r="AG26" s="136">
        <f t="shared" si="10"/>
        <v>0.78904109589041094</v>
      </c>
      <c r="AH26" s="136">
        <f t="shared" si="10"/>
        <v>0.79411764705882359</v>
      </c>
      <c r="AI26" s="136">
        <f t="shared" si="10"/>
        <v>0.72305288997991513</v>
      </c>
    </row>
    <row r="27" spans="10:35" ht="9.75" customHeight="1" x14ac:dyDescent="0.15">
      <c r="J27" s="119"/>
      <c r="K27" s="135" t="s">
        <v>231</v>
      </c>
      <c r="L27" s="128"/>
      <c r="M27" s="136">
        <f t="shared" si="8"/>
        <v>0.57961783439490444</v>
      </c>
      <c r="N27" s="137"/>
      <c r="O27" s="136">
        <f t="shared" ref="O27:Z27" si="15">O18/MAX(O$14:O$21)</f>
        <v>0.77777777777777779</v>
      </c>
      <c r="P27" s="136">
        <f t="shared" si="15"/>
        <v>0.875</v>
      </c>
      <c r="Q27" s="136">
        <f t="shared" si="15"/>
        <v>0.87346938775510208</v>
      </c>
      <c r="R27" s="136">
        <f t="shared" si="15"/>
        <v>0.52706552706552701</v>
      </c>
      <c r="S27" s="136">
        <f t="shared" si="15"/>
        <v>0.43497363796133565</v>
      </c>
      <c r="T27" s="136">
        <f t="shared" si="15"/>
        <v>0.36263736263736268</v>
      </c>
      <c r="U27" s="136">
        <f t="shared" si="15"/>
        <v>0.54196642685851315</v>
      </c>
      <c r="V27" s="136">
        <f t="shared" si="15"/>
        <v>0.37383177570093457</v>
      </c>
      <c r="W27" s="136">
        <f t="shared" si="15"/>
        <v>0.24266144814090018</v>
      </c>
      <c r="X27" s="136" t="e">
        <f t="shared" si="15"/>
        <v>#DIV/0!</v>
      </c>
      <c r="Y27" s="136">
        <f t="shared" si="15"/>
        <v>0.45747204337512704</v>
      </c>
      <c r="Z27" s="136">
        <f t="shared" si="15"/>
        <v>0.58245927248382057</v>
      </c>
      <c r="AA27" s="137">
        <f t="shared" si="12"/>
        <v>0.58245927248382057</v>
      </c>
      <c r="AB27" s="136">
        <f t="shared" si="10"/>
        <v>0.59331476323119781</v>
      </c>
      <c r="AC27" s="136">
        <f t="shared" si="10"/>
        <v>0.53874538745387457</v>
      </c>
      <c r="AD27" s="136">
        <f t="shared" si="10"/>
        <v>0.64133738601823709</v>
      </c>
      <c r="AE27" s="136">
        <f t="shared" si="10"/>
        <v>0.34024179620034545</v>
      </c>
      <c r="AF27" s="136">
        <f t="shared" si="10"/>
        <v>0.42896174863387981</v>
      </c>
      <c r="AG27" s="136">
        <f t="shared" si="10"/>
        <v>0.66575342465753429</v>
      </c>
      <c r="AH27" s="136">
        <f t="shared" si="10"/>
        <v>0.74369747899159655</v>
      </c>
      <c r="AI27" s="136">
        <f t="shared" si="10"/>
        <v>0.58245927248382057</v>
      </c>
    </row>
    <row r="28" spans="10:35" ht="9.75" customHeight="1" x14ac:dyDescent="0.15">
      <c r="J28" s="119"/>
      <c r="K28" s="135" t="s">
        <v>232</v>
      </c>
      <c r="L28" s="128"/>
      <c r="M28" s="136">
        <f t="shared" si="8"/>
        <v>0.43949044585987262</v>
      </c>
      <c r="N28" s="137"/>
      <c r="O28" s="136">
        <f t="shared" ref="O28:Z28" si="16">O19/MAX(O$14:O$21)</f>
        <v>0.61111111111111116</v>
      </c>
      <c r="P28" s="136">
        <f t="shared" si="16"/>
        <v>0.875</v>
      </c>
      <c r="Q28" s="136">
        <f t="shared" si="16"/>
        <v>0.58775510204081638</v>
      </c>
      <c r="R28" s="136">
        <f t="shared" si="16"/>
        <v>0.35042735042735046</v>
      </c>
      <c r="S28" s="136">
        <f t="shared" si="16"/>
        <v>0.28383128295254834</v>
      </c>
      <c r="T28" s="136">
        <f t="shared" si="16"/>
        <v>0.36263736263736268</v>
      </c>
      <c r="U28" s="136">
        <f t="shared" si="16"/>
        <v>0.3117505995203837</v>
      </c>
      <c r="V28" s="136">
        <f t="shared" si="16"/>
        <v>0.37383177570093457</v>
      </c>
      <c r="W28" s="136">
        <f t="shared" si="16"/>
        <v>0.14481409001956946</v>
      </c>
      <c r="X28" s="136" t="e">
        <f t="shared" si="16"/>
        <v>#DIV/0!</v>
      </c>
      <c r="Y28" s="136">
        <f t="shared" si="16"/>
        <v>0.30498136225008471</v>
      </c>
      <c r="Z28" s="136">
        <f t="shared" si="16"/>
        <v>0.45190805623744695</v>
      </c>
      <c r="AA28" s="137">
        <f t="shared" si="12"/>
        <v>0.45190805623744695</v>
      </c>
      <c r="AB28" s="136">
        <f t="shared" si="10"/>
        <v>0.46518105849582175</v>
      </c>
      <c r="AC28" s="136">
        <f t="shared" si="10"/>
        <v>0.43542435424354242</v>
      </c>
      <c r="AD28" s="136">
        <f t="shared" si="10"/>
        <v>0.48979591836734698</v>
      </c>
      <c r="AE28" s="136">
        <f t="shared" si="10"/>
        <v>0.29015544041450775</v>
      </c>
      <c r="AF28" s="136">
        <f t="shared" si="10"/>
        <v>0.25409836065573771</v>
      </c>
      <c r="AG28" s="136">
        <f t="shared" si="10"/>
        <v>0.56712328767123299</v>
      </c>
      <c r="AH28" s="136">
        <f t="shared" si="10"/>
        <v>0.60504201680672265</v>
      </c>
      <c r="AI28" s="136">
        <f t="shared" si="10"/>
        <v>0.45190805623744695</v>
      </c>
    </row>
    <row r="29" spans="10:35" ht="9.75" customHeight="1" x14ac:dyDescent="0.15">
      <c r="J29" s="119"/>
      <c r="K29" s="135" t="s">
        <v>233</v>
      </c>
      <c r="L29" s="128"/>
      <c r="M29" s="136">
        <f t="shared" si="8"/>
        <v>0.31847133757961782</v>
      </c>
      <c r="N29" s="137"/>
      <c r="O29" s="136">
        <f t="shared" ref="O29:Z29" si="17">O20/MAX(O$14:O$21)</f>
        <v>0.44444444444444442</v>
      </c>
      <c r="P29" s="136">
        <f t="shared" si="17"/>
        <v>0.6875</v>
      </c>
      <c r="Q29" s="136">
        <f t="shared" si="17"/>
        <v>0.33877551020408164</v>
      </c>
      <c r="R29" s="136">
        <f t="shared" si="17"/>
        <v>0.26780626780626782</v>
      </c>
      <c r="S29" s="136">
        <f t="shared" si="17"/>
        <v>0.18892794376098415</v>
      </c>
      <c r="T29" s="136">
        <f t="shared" si="17"/>
        <v>0.36263736263736268</v>
      </c>
      <c r="U29" s="136">
        <f t="shared" si="17"/>
        <v>0.17745803357314149</v>
      </c>
      <c r="V29" s="136">
        <f t="shared" si="17"/>
        <v>0.37383177570093457</v>
      </c>
      <c r="W29" s="136">
        <f t="shared" si="17"/>
        <v>0.11350293542074365</v>
      </c>
      <c r="X29" s="136" t="e">
        <f t="shared" si="17"/>
        <v>#DIV/0!</v>
      </c>
      <c r="Y29" s="136">
        <f t="shared" si="17"/>
        <v>0.21348695357505929</v>
      </c>
      <c r="Z29" s="136">
        <f t="shared" si="17"/>
        <v>0.33139924124079445</v>
      </c>
      <c r="AA29" s="137">
        <f t="shared" si="12"/>
        <v>0.33139924124079445</v>
      </c>
      <c r="AB29" s="136">
        <f t="shared" si="10"/>
        <v>0.37325905292479111</v>
      </c>
      <c r="AC29" s="136">
        <f t="shared" si="10"/>
        <v>0.34686346863468637</v>
      </c>
      <c r="AD29" s="136">
        <f t="shared" si="10"/>
        <v>0.32479374728614846</v>
      </c>
      <c r="AE29" s="136">
        <f t="shared" si="10"/>
        <v>0.29015544041450775</v>
      </c>
      <c r="AF29" s="136">
        <f t="shared" si="10"/>
        <v>0.18579234972677597</v>
      </c>
      <c r="AG29" s="136">
        <f t="shared" si="10"/>
        <v>0.46849315068493153</v>
      </c>
      <c r="AH29" s="136">
        <f t="shared" si="10"/>
        <v>0.4285714285714286</v>
      </c>
      <c r="AI29" s="136">
        <f t="shared" si="10"/>
        <v>0.33139924124079445</v>
      </c>
    </row>
    <row r="30" spans="10:35" ht="9.75" customHeight="1" x14ac:dyDescent="0.15">
      <c r="J30" s="119"/>
      <c r="K30" s="135" t="s">
        <v>234</v>
      </c>
      <c r="L30" s="128"/>
      <c r="M30" s="136">
        <f t="shared" si="8"/>
        <v>0.15923566878980891</v>
      </c>
      <c r="N30" s="137"/>
      <c r="O30" s="136">
        <f t="shared" ref="O30:Z30" si="18">O21/MAX(O$14:O$21)</f>
        <v>0.22222222222222221</v>
      </c>
      <c r="P30" s="136">
        <f t="shared" si="18"/>
        <v>0.375</v>
      </c>
      <c r="Q30" s="136">
        <f t="shared" si="18"/>
        <v>0.14285714285714285</v>
      </c>
      <c r="R30" s="136">
        <f t="shared" si="18"/>
        <v>0.19373219373219375</v>
      </c>
      <c r="S30" s="136">
        <f t="shared" si="18"/>
        <v>6.2390158172231987E-2</v>
      </c>
      <c r="T30" s="136">
        <f t="shared" si="18"/>
        <v>0.10989010989010989</v>
      </c>
      <c r="U30" s="136">
        <f t="shared" si="18"/>
        <v>2.8776978417266189E-2</v>
      </c>
      <c r="V30" s="136">
        <f t="shared" si="18"/>
        <v>3.7383177570093455E-2</v>
      </c>
      <c r="W30" s="136">
        <f t="shared" si="18"/>
        <v>2.9354207436399216E-2</v>
      </c>
      <c r="X30" s="136" t="e">
        <f t="shared" si="18"/>
        <v>#DIV/0!</v>
      </c>
      <c r="Y30" s="136">
        <f t="shared" si="18"/>
        <v>7.6245340562521177E-2</v>
      </c>
      <c r="Z30" s="136">
        <f t="shared" si="18"/>
        <v>0.15063601874581567</v>
      </c>
      <c r="AA30" s="137">
        <f t="shared" si="12"/>
        <v>0.15063601874581567</v>
      </c>
      <c r="AB30" s="136">
        <f t="shared" si="10"/>
        <v>0.16434540389972147</v>
      </c>
      <c r="AC30" s="136">
        <f t="shared" si="10"/>
        <v>0.15129151291512916</v>
      </c>
      <c r="AD30" s="136">
        <f t="shared" si="10"/>
        <v>0.14068606165870604</v>
      </c>
      <c r="AE30" s="136">
        <f t="shared" si="10"/>
        <v>0.2003454231433506</v>
      </c>
      <c r="AF30" s="136">
        <f t="shared" si="10"/>
        <v>4.6448087431693992E-2</v>
      </c>
      <c r="AG30" s="136">
        <f t="shared" si="10"/>
        <v>0.20821917808219179</v>
      </c>
      <c r="AH30" s="136">
        <f t="shared" si="10"/>
        <v>0.17647058823529413</v>
      </c>
      <c r="AI30" s="136">
        <f t="shared" si="10"/>
        <v>0.15063601874581567</v>
      </c>
    </row>
    <row r="31" spans="10:35" ht="9.75" customHeight="1" x14ac:dyDescent="0.15">
      <c r="J31" s="119"/>
      <c r="K31" s="135" t="s">
        <v>202</v>
      </c>
      <c r="L31" s="128"/>
      <c r="M31" s="138">
        <f>M46/MAX(M14:M21)</f>
        <v>0</v>
      </c>
      <c r="N31" s="137"/>
      <c r="O31" s="138">
        <f t="shared" ref="O31:Z31" si="19">O46/MAX(O14:O21)</f>
        <v>0</v>
      </c>
      <c r="P31" s="138">
        <f t="shared" si="19"/>
        <v>0</v>
      </c>
      <c r="Q31" s="138">
        <f t="shared" si="19"/>
        <v>0</v>
      </c>
      <c r="R31" s="138">
        <f t="shared" si="19"/>
        <v>0</v>
      </c>
      <c r="S31" s="138">
        <f t="shared" si="19"/>
        <v>0</v>
      </c>
      <c r="T31" s="138">
        <f t="shared" si="19"/>
        <v>0</v>
      </c>
      <c r="U31" s="138">
        <f t="shared" si="19"/>
        <v>0</v>
      </c>
      <c r="V31" s="138">
        <f t="shared" si="19"/>
        <v>0</v>
      </c>
      <c r="W31" s="138">
        <f t="shared" si="19"/>
        <v>0</v>
      </c>
      <c r="X31" s="138" t="e">
        <f t="shared" si="19"/>
        <v>#DIV/0!</v>
      </c>
      <c r="Y31" s="138">
        <f t="shared" si="19"/>
        <v>0</v>
      </c>
      <c r="Z31" s="138">
        <f t="shared" si="19"/>
        <v>0</v>
      </c>
      <c r="AA31" s="138">
        <f>AI31</f>
        <v>0</v>
      </c>
      <c r="AB31" s="138">
        <f t="shared" ref="AB31:AI31" si="20">AB46/MAX(AB14:AB21)</f>
        <v>0</v>
      </c>
      <c r="AC31" s="138">
        <f t="shared" si="20"/>
        <v>0</v>
      </c>
      <c r="AD31" s="138">
        <f t="shared" si="20"/>
        <v>0</v>
      </c>
      <c r="AE31" s="138">
        <f t="shared" si="20"/>
        <v>0</v>
      </c>
      <c r="AF31" s="138">
        <f t="shared" si="20"/>
        <v>0</v>
      </c>
      <c r="AG31" s="138">
        <f t="shared" si="20"/>
        <v>0</v>
      </c>
      <c r="AH31" s="138">
        <f t="shared" si="20"/>
        <v>0</v>
      </c>
      <c r="AI31" s="138">
        <f t="shared" si="20"/>
        <v>0</v>
      </c>
    </row>
    <row r="32" spans="10:35" ht="9.75" customHeight="1" x14ac:dyDescent="0.15">
      <c r="J32" s="173"/>
      <c r="K32" s="183"/>
      <c r="M32" s="84"/>
      <c r="N32" s="85"/>
      <c r="O32" s="86"/>
      <c r="P32" s="85"/>
      <c r="Q32" s="85"/>
      <c r="R32" s="85"/>
      <c r="S32" s="85"/>
      <c r="T32" s="85"/>
      <c r="U32" s="85"/>
      <c r="V32" s="85"/>
      <c r="W32" s="85"/>
      <c r="X32" s="85"/>
      <c r="Y32" s="87"/>
      <c r="Z32" s="84"/>
      <c r="AA32" s="85"/>
      <c r="AB32" s="86"/>
      <c r="AC32" s="85"/>
      <c r="AD32" s="85"/>
      <c r="AE32" s="85"/>
      <c r="AF32" s="85"/>
      <c r="AG32" s="85"/>
      <c r="AH32" s="87"/>
      <c r="AI32" s="84"/>
    </row>
    <row r="33" spans="1:35" ht="22.5" customHeight="1" x14ac:dyDescent="0.15">
      <c r="J33" s="230" t="s">
        <v>180</v>
      </c>
      <c r="K33" s="184"/>
      <c r="M33" s="82"/>
      <c r="O33" s="242" t="s">
        <v>206</v>
      </c>
      <c r="P33" s="243"/>
      <c r="Q33" s="243"/>
      <c r="R33" s="243"/>
      <c r="S33" s="243"/>
      <c r="T33" s="243"/>
      <c r="U33" s="243"/>
      <c r="V33" s="243"/>
      <c r="W33" s="243"/>
      <c r="X33" s="243"/>
      <c r="Y33" s="244"/>
      <c r="Z33" s="74"/>
      <c r="AA33" s="73"/>
      <c r="AB33" s="248" t="s">
        <v>207</v>
      </c>
      <c r="AC33" s="249"/>
      <c r="AD33" s="249"/>
      <c r="AE33" s="249"/>
      <c r="AF33" s="249"/>
      <c r="AG33" s="249"/>
      <c r="AH33" s="250"/>
      <c r="AI33" s="76"/>
    </row>
    <row r="34" spans="1:35" ht="22.5" customHeight="1" x14ac:dyDescent="0.15">
      <c r="J34" s="227"/>
      <c r="K34" s="232" t="s">
        <v>225</v>
      </c>
      <c r="M34" s="234" t="s">
        <v>178</v>
      </c>
      <c r="O34" s="237" t="s">
        <v>33</v>
      </c>
      <c r="P34" s="266" t="s">
        <v>34</v>
      </c>
      <c r="Q34" s="261" t="s">
        <v>35</v>
      </c>
      <c r="R34" s="262"/>
      <c r="S34" s="262"/>
      <c r="T34" s="262"/>
      <c r="U34" s="262"/>
      <c r="V34" s="262"/>
      <c r="W34" s="262"/>
      <c r="X34" s="262"/>
      <c r="Y34" s="263"/>
      <c r="Z34" s="258" t="s">
        <v>184</v>
      </c>
      <c r="AA34" s="153" t="s">
        <v>184</v>
      </c>
      <c r="AB34" s="154" t="s">
        <v>208</v>
      </c>
      <c r="AC34" s="155" t="s">
        <v>209</v>
      </c>
      <c r="AD34" s="155" t="s">
        <v>210</v>
      </c>
      <c r="AE34" s="155" t="s">
        <v>211</v>
      </c>
      <c r="AF34" s="155" t="s">
        <v>212</v>
      </c>
      <c r="AG34" s="155" t="s">
        <v>213</v>
      </c>
      <c r="AH34" s="156" t="s">
        <v>214</v>
      </c>
      <c r="AI34" s="258" t="s">
        <v>184</v>
      </c>
    </row>
    <row r="35" spans="1:35" ht="22.5" customHeight="1" x14ac:dyDescent="0.15">
      <c r="J35" s="230" t="s">
        <v>166</v>
      </c>
      <c r="K35" s="233"/>
      <c r="M35" s="235"/>
      <c r="O35" s="238"/>
      <c r="P35" s="267"/>
      <c r="Q35" s="253" t="s">
        <v>168</v>
      </c>
      <c r="R35" s="253" t="s">
        <v>169</v>
      </c>
      <c r="S35" s="253" t="s">
        <v>174</v>
      </c>
      <c r="T35" s="253" t="s">
        <v>173</v>
      </c>
      <c r="U35" s="253" t="s">
        <v>172</v>
      </c>
      <c r="V35" s="253" t="s">
        <v>171</v>
      </c>
      <c r="W35" s="253" t="s">
        <v>170</v>
      </c>
      <c r="X35" s="255" t="s">
        <v>22</v>
      </c>
      <c r="Y35" s="245" t="s">
        <v>43</v>
      </c>
      <c r="Z35" s="259"/>
      <c r="AA35" s="80"/>
      <c r="AB35" s="264" t="s">
        <v>216</v>
      </c>
      <c r="AC35" s="251" t="s">
        <v>217</v>
      </c>
      <c r="AD35" s="251" t="s">
        <v>218</v>
      </c>
      <c r="AE35" s="251" t="s">
        <v>219</v>
      </c>
      <c r="AF35" s="251" t="s">
        <v>220</v>
      </c>
      <c r="AG35" s="251" t="s">
        <v>221</v>
      </c>
      <c r="AH35" s="271" t="s">
        <v>222</v>
      </c>
      <c r="AI35" s="269"/>
    </row>
    <row r="36" spans="1:35" ht="22.5" customHeight="1" x14ac:dyDescent="0.15">
      <c r="J36" s="229"/>
      <c r="K36" s="233"/>
      <c r="M36" s="235"/>
      <c r="O36" s="238"/>
      <c r="P36" s="267"/>
      <c r="Q36" s="251"/>
      <c r="R36" s="251"/>
      <c r="S36" s="251"/>
      <c r="T36" s="251"/>
      <c r="U36" s="251"/>
      <c r="V36" s="251"/>
      <c r="W36" s="251"/>
      <c r="X36" s="256"/>
      <c r="Y36" s="246"/>
      <c r="Z36" s="259"/>
      <c r="AA36" s="80"/>
      <c r="AB36" s="264"/>
      <c r="AC36" s="251"/>
      <c r="AD36" s="251"/>
      <c r="AE36" s="251"/>
      <c r="AF36" s="251"/>
      <c r="AG36" s="251"/>
      <c r="AH36" s="271"/>
      <c r="AI36" s="269"/>
    </row>
    <row r="37" spans="1:35" ht="22.5" customHeight="1" x14ac:dyDescent="0.15">
      <c r="J37" s="231" t="s">
        <v>155</v>
      </c>
      <c r="K37" s="233"/>
      <c r="M37" s="235"/>
      <c r="O37" s="238"/>
      <c r="P37" s="267"/>
      <c r="Q37" s="251"/>
      <c r="R37" s="251"/>
      <c r="S37" s="251"/>
      <c r="T37" s="251"/>
      <c r="U37" s="251"/>
      <c r="V37" s="251"/>
      <c r="W37" s="251"/>
      <c r="X37" s="256"/>
      <c r="Y37" s="246"/>
      <c r="Z37" s="259"/>
      <c r="AA37" s="80"/>
      <c r="AB37" s="264"/>
      <c r="AC37" s="251"/>
      <c r="AD37" s="251"/>
      <c r="AE37" s="251"/>
      <c r="AF37" s="251"/>
      <c r="AG37" s="251"/>
      <c r="AH37" s="271"/>
      <c r="AI37" s="269"/>
    </row>
    <row r="38" spans="1:35" ht="22.5" customHeight="1" x14ac:dyDescent="0.15">
      <c r="J38" s="228"/>
      <c r="K38" s="233"/>
      <c r="M38" s="236"/>
      <c r="O38" s="239"/>
      <c r="P38" s="268"/>
      <c r="Q38" s="254"/>
      <c r="R38" s="254"/>
      <c r="S38" s="254"/>
      <c r="T38" s="254"/>
      <c r="U38" s="254"/>
      <c r="V38" s="254"/>
      <c r="W38" s="254"/>
      <c r="X38" s="257"/>
      <c r="Y38" s="247"/>
      <c r="Z38" s="260"/>
      <c r="AA38" s="81"/>
      <c r="AB38" s="265"/>
      <c r="AC38" s="252"/>
      <c r="AD38" s="252"/>
      <c r="AE38" s="252"/>
      <c r="AF38" s="252"/>
      <c r="AG38" s="252"/>
      <c r="AH38" s="272"/>
      <c r="AI38" s="270"/>
    </row>
    <row r="39" spans="1:35" ht="9" customHeight="1" x14ac:dyDescent="0.15">
      <c r="K39" s="183"/>
      <c r="M39" s="84"/>
      <c r="N39" s="85"/>
      <c r="O39" s="205"/>
      <c r="P39" s="206"/>
      <c r="Q39" s="206"/>
      <c r="R39" s="206"/>
      <c r="S39" s="206"/>
      <c r="T39" s="206"/>
      <c r="U39" s="206"/>
      <c r="V39" s="206"/>
      <c r="W39" s="206"/>
      <c r="X39" s="206"/>
      <c r="Y39" s="207"/>
      <c r="Z39" s="84"/>
      <c r="AA39" s="152"/>
      <c r="AB39" s="86"/>
      <c r="AC39" s="85"/>
      <c r="AD39" s="85"/>
      <c r="AE39" s="85"/>
      <c r="AF39" s="85"/>
      <c r="AG39" s="85"/>
      <c r="AH39" s="87"/>
      <c r="AI39" s="84"/>
    </row>
    <row r="40" spans="1:35" s="168" customFormat="1" ht="9" customHeight="1" x14ac:dyDescent="0.15">
      <c r="J40" s="175"/>
      <c r="K40" s="185" t="s">
        <v>203</v>
      </c>
      <c r="L40" s="164"/>
      <c r="M40" s="157">
        <v>124</v>
      </c>
      <c r="N40" s="158"/>
      <c r="O40" s="159">
        <v>250</v>
      </c>
      <c r="P40" s="160">
        <v>250</v>
      </c>
      <c r="Q40" s="161" t="s">
        <v>181</v>
      </c>
      <c r="R40" s="161" t="s">
        <v>181</v>
      </c>
      <c r="S40" s="161" t="s">
        <v>181</v>
      </c>
      <c r="T40" s="161" t="s">
        <v>181</v>
      </c>
      <c r="U40" s="161" t="s">
        <v>181</v>
      </c>
      <c r="V40" s="161" t="s">
        <v>181</v>
      </c>
      <c r="W40" s="161" t="s">
        <v>181</v>
      </c>
      <c r="X40" s="161" t="s">
        <v>181</v>
      </c>
      <c r="Y40" s="162">
        <v>900</v>
      </c>
      <c r="Z40" s="163">
        <v>1800</v>
      </c>
      <c r="AA40" s="158"/>
      <c r="AB40" s="159">
        <v>130</v>
      </c>
      <c r="AC40" s="160">
        <v>120</v>
      </c>
      <c r="AD40" s="160">
        <v>900</v>
      </c>
      <c r="AE40" s="160">
        <v>200</v>
      </c>
      <c r="AF40" s="160">
        <v>180</v>
      </c>
      <c r="AG40" s="160">
        <v>150</v>
      </c>
      <c r="AH40" s="162">
        <v>120</v>
      </c>
      <c r="AI40" s="163">
        <v>1800</v>
      </c>
    </row>
    <row r="41" spans="1:35" s="168" customFormat="1" ht="9" customHeight="1" x14ac:dyDescent="0.15">
      <c r="J41" s="176"/>
      <c r="K41" s="185" t="s">
        <v>204</v>
      </c>
      <c r="L41" s="164"/>
      <c r="M41" s="157">
        <v>120</v>
      </c>
      <c r="N41" s="158"/>
      <c r="O41" s="159">
        <v>250</v>
      </c>
      <c r="P41" s="160">
        <v>250</v>
      </c>
      <c r="Q41" s="161" t="s">
        <v>181</v>
      </c>
      <c r="R41" s="161" t="s">
        <v>181</v>
      </c>
      <c r="S41" s="161" t="s">
        <v>181</v>
      </c>
      <c r="T41" s="161" t="s">
        <v>181</v>
      </c>
      <c r="U41" s="161" t="s">
        <v>181</v>
      </c>
      <c r="V41" s="161" t="s">
        <v>181</v>
      </c>
      <c r="W41" s="161" t="s">
        <v>181</v>
      </c>
      <c r="X41" s="161" t="s">
        <v>181</v>
      </c>
      <c r="Y41" s="162">
        <v>600</v>
      </c>
      <c r="Z41" s="163">
        <v>1500</v>
      </c>
      <c r="AA41" s="158"/>
      <c r="AB41" s="159">
        <v>100</v>
      </c>
      <c r="AC41" s="160">
        <v>90</v>
      </c>
      <c r="AD41" s="160">
        <v>880</v>
      </c>
      <c r="AE41" s="160">
        <v>155</v>
      </c>
      <c r="AF41" s="160">
        <v>80</v>
      </c>
      <c r="AG41" s="160">
        <v>120</v>
      </c>
      <c r="AH41" s="162">
        <v>75</v>
      </c>
      <c r="AI41" s="163">
        <v>1500</v>
      </c>
    </row>
    <row r="42" spans="1:35" s="168" customFormat="1" ht="9" customHeight="1" x14ac:dyDescent="0.15">
      <c r="J42" s="177"/>
      <c r="K42" s="186" t="s">
        <v>182</v>
      </c>
      <c r="L42" s="164"/>
      <c r="M42" s="165">
        <f>M46/M41*100</f>
        <v>0</v>
      </c>
      <c r="N42" s="166"/>
      <c r="O42" s="208">
        <f>O46/O41*100</f>
        <v>0</v>
      </c>
      <c r="P42" s="209">
        <f>P46/P41*100</f>
        <v>0</v>
      </c>
      <c r="Q42" s="167" t="s">
        <v>205</v>
      </c>
      <c r="R42" s="167" t="s">
        <v>205</v>
      </c>
      <c r="S42" s="167" t="s">
        <v>205</v>
      </c>
      <c r="T42" s="167" t="s">
        <v>205</v>
      </c>
      <c r="U42" s="167" t="s">
        <v>205</v>
      </c>
      <c r="V42" s="167" t="s">
        <v>205</v>
      </c>
      <c r="W42" s="167" t="s">
        <v>205</v>
      </c>
      <c r="X42" s="167" t="s">
        <v>205</v>
      </c>
      <c r="Y42" s="210">
        <f>Y46/Y41*100</f>
        <v>0</v>
      </c>
      <c r="Z42" s="165">
        <f>Z46/Z41*100</f>
        <v>0</v>
      </c>
      <c r="AA42" s="166"/>
      <c r="AB42" s="208">
        <f t="shared" ref="AB42:AI42" si="21">AB46/AB41*100</f>
        <v>0</v>
      </c>
      <c r="AC42" s="209">
        <f t="shared" si="21"/>
        <v>0</v>
      </c>
      <c r="AD42" s="209">
        <f t="shared" si="21"/>
        <v>0</v>
      </c>
      <c r="AE42" s="209">
        <f t="shared" si="21"/>
        <v>0</v>
      </c>
      <c r="AF42" s="209">
        <f t="shared" si="21"/>
        <v>0</v>
      </c>
      <c r="AG42" s="209">
        <f t="shared" si="21"/>
        <v>0</v>
      </c>
      <c r="AH42" s="210">
        <f t="shared" si="21"/>
        <v>0</v>
      </c>
      <c r="AI42" s="165">
        <f t="shared" si="21"/>
        <v>0</v>
      </c>
    </row>
    <row r="43" spans="1:35" s="72" customFormat="1" ht="9" customHeight="1" x14ac:dyDescent="0.15">
      <c r="J43" s="178"/>
      <c r="K43" s="187"/>
      <c r="L43" s="139"/>
      <c r="M43" s="151"/>
      <c r="N43" s="140"/>
      <c r="O43" s="211"/>
      <c r="P43" s="212"/>
      <c r="Q43" s="141"/>
      <c r="R43" s="141"/>
      <c r="S43" s="141"/>
      <c r="T43" s="141"/>
      <c r="U43" s="141"/>
      <c r="V43" s="141"/>
      <c r="W43" s="141"/>
      <c r="X43" s="141"/>
      <c r="Y43" s="213"/>
      <c r="Z43" s="151"/>
      <c r="AA43" s="140"/>
      <c r="AB43" s="211"/>
      <c r="AC43" s="212"/>
      <c r="AD43" s="212"/>
      <c r="AE43" s="212"/>
      <c r="AF43" s="212"/>
      <c r="AG43" s="212"/>
      <c r="AH43" s="213"/>
      <c r="AI43" s="151"/>
    </row>
    <row r="44" spans="1:35" ht="24" x14ac:dyDescent="0.15">
      <c r="A44">
        <v>1</v>
      </c>
      <c r="B44">
        <v>1</v>
      </c>
      <c r="C44">
        <v>2</v>
      </c>
      <c r="D44">
        <v>2</v>
      </c>
      <c r="E44">
        <v>3</v>
      </c>
      <c r="F44">
        <v>3</v>
      </c>
      <c r="G44">
        <v>4</v>
      </c>
      <c r="H44">
        <v>4</v>
      </c>
      <c r="J44" s="1" t="s">
        <v>223</v>
      </c>
      <c r="K44" s="226" t="s">
        <v>235</v>
      </c>
      <c r="L44" s="142"/>
      <c r="M44" s="143" t="str">
        <f>IF(M46&gt;M14,"4年後期",IF(M46&gt;M15,"4年前期",IF(M46&gt;M16,"3年後期",IF(M46&gt;M17,"3年前期",IF(M46&gt;M18,"2年後期",IF(M46&gt;M19,"2年前期",IF(M46&gt;M20,"1年後期",IF(M46&gt;M21,"1年前期","1年前期"))))))))</f>
        <v>1年前期</v>
      </c>
      <c r="N44" s="144"/>
      <c r="O44" s="214" t="str">
        <f>IF(O46&gt;O14,"4年後期",IF(O46&gt;O15,"4年前期",IF(O46&gt;O16,"3年後期",IF(O46&gt;O17,"3年前期",IF(O46&gt;O18,"2年後期",IF(O46&gt;O19,"2年前期",IF(O46&gt;O20,"1年後期",IF(O46&gt;O21,"1年前期","1年前期"))))))))</f>
        <v>1年前期</v>
      </c>
      <c r="P44" s="215" t="str">
        <f>IF(P46&gt;P14,"4年後期",IF(P46&gt;P15,"4年前期",IF(P46&gt;P16,"3年後期",IF(P46&gt;P17,"3年前期",IF(P46&gt;P18,"2年後期",IF(P46&gt;P19,"2年前期",IF(P46&gt;P20,"1年後期",IF(P46&gt;P21,"1年前期","1年前期"))))))))</f>
        <v>1年前期</v>
      </c>
      <c r="Q44" s="145" t="s">
        <v>183</v>
      </c>
      <c r="R44" s="145" t="s">
        <v>183</v>
      </c>
      <c r="S44" s="145" t="s">
        <v>183</v>
      </c>
      <c r="T44" s="145" t="s">
        <v>183</v>
      </c>
      <c r="U44" s="145" t="s">
        <v>183</v>
      </c>
      <c r="V44" s="145" t="s">
        <v>183</v>
      </c>
      <c r="W44" s="145" t="s">
        <v>183</v>
      </c>
      <c r="X44" s="145" t="s">
        <v>183</v>
      </c>
      <c r="Y44" s="216" t="str">
        <f>IF(Y46&gt;Y14,"4年後期",IF(Y46&gt;Y15,"4年前期",IF(Y46&gt;Y16,"3年後期",IF(Y46&gt;Y17,"3年前期",IF(Y46&gt;Y18,"2年後期",IF(Y46&gt;Y19,"2年前期",IF(Y46&gt;Y20,"1年後期",IF(Y46&gt;Y21,"1年前期","1年前期"))))))))</f>
        <v>1年前期</v>
      </c>
      <c r="Z44" s="143" t="str">
        <f>IF(Z46&gt;Z14,"4年後期",IF(Z46&gt;Z15,"4年前期",IF(Z46&gt;Z16,"3年後期",IF(Z46&gt;Z17,"3年前期",IF(Z46&gt;Z18,"2年後期",IF(Z46&gt;Z19,"2年前期",IF(Z46&gt;Z20,"1年後期",IF(Z46&gt;Z21,"1年前期","1年前期"))))))))</f>
        <v>1年前期</v>
      </c>
      <c r="AA44" s="146"/>
      <c r="AB44" s="214" t="str">
        <f t="shared" ref="AB44:AI44" si="22">IF(AB46&gt;AB14,"4年後期",IF(AB46&gt;AB15,"4年前期",IF(AB46&gt;AB16,"3年後期",IF(AB46&gt;AB17,"3年前期",IF(AB46&gt;AB18,"2年後期",IF(AB46&gt;AB19,"2年前期",IF(AB46&gt;AB20,"1年後期",IF(AB46&gt;AB21,"1年前期","1年前期"))))))))</f>
        <v>1年前期</v>
      </c>
      <c r="AC44" s="215" t="str">
        <f t="shared" si="22"/>
        <v>1年前期</v>
      </c>
      <c r="AD44" s="215" t="str">
        <f t="shared" si="22"/>
        <v>1年前期</v>
      </c>
      <c r="AE44" s="215" t="str">
        <f t="shared" si="22"/>
        <v>1年前期</v>
      </c>
      <c r="AF44" s="215" t="str">
        <f t="shared" si="22"/>
        <v>1年前期</v>
      </c>
      <c r="AG44" s="215" t="str">
        <f t="shared" si="22"/>
        <v>1年前期</v>
      </c>
      <c r="AH44" s="216" t="str">
        <f t="shared" si="22"/>
        <v>1年前期</v>
      </c>
      <c r="AI44" s="143" t="str">
        <f t="shared" si="22"/>
        <v>1年前期</v>
      </c>
    </row>
    <row r="45" spans="1:35" x14ac:dyDescent="0.15">
      <c r="J45" s="170"/>
      <c r="K45" s="188" t="s">
        <v>215</v>
      </c>
      <c r="L45" s="142"/>
      <c r="M45" s="147">
        <f>IF($J$45=11,M21,IF($J$45=12,M20,IF($J$45=21,M19,IF($J$45=22,M18,IF($J$45=31,M17,IF($J$45=32,M16,IF($J$45=41,M15,IF($J$45=42,M14,M14))))))))</f>
        <v>125.60000000000001</v>
      </c>
      <c r="N45" s="148"/>
      <c r="O45" s="217">
        <f>IF($J$45=11,O21,IF($J$45=12,O20,IF($J$45=21,O19,IF($J$45=22,O18,IF($J$45=31,O17,IF($J$45=32,O16,IF($J$45=41,O15,IF($J$45=42,O14,O14))))))))</f>
        <v>324</v>
      </c>
      <c r="P45" s="218">
        <f>IF($J$45=11,P21,IF($J$45=12,P20,IF($J$45=21,P19,IF($J$45=22,P18,IF($J$45=31,P17,IF($J$45=32,P16,IF($J$45=41,P15,IF($J$45=42,P14,P14))))))))</f>
        <v>288</v>
      </c>
      <c r="Q45" s="145" t="s">
        <v>224</v>
      </c>
      <c r="R45" s="145" t="s">
        <v>224</v>
      </c>
      <c r="S45" s="145" t="s">
        <v>224</v>
      </c>
      <c r="T45" s="145" t="s">
        <v>224</v>
      </c>
      <c r="U45" s="145" t="s">
        <v>224</v>
      </c>
      <c r="V45" s="145" t="s">
        <v>224</v>
      </c>
      <c r="W45" s="145" t="s">
        <v>224</v>
      </c>
      <c r="X45" s="145" t="s">
        <v>224</v>
      </c>
      <c r="Y45" s="219">
        <f>IF($J$45=11,Y21,IF($J$45=12,Y20,IF($J$45=21,Y19,IF($J$45=22,Y18,IF($J$45=31,Y17,IF($J$45=32,Y16,IF($J$45=41,Y15,IF($J$45=42,Y14,Y14))))))))</f>
        <v>1180.4000000000001</v>
      </c>
      <c r="Z45" s="147">
        <f>IF($J$45=11,Z21,IF($J$45=12,Z20,IF($J$45=21,Z19,IF($J$45=22,Z18,IF($J$45=31,Z17,IF($J$45=32,Z16,IF($J$45=41,Z15,IF($J$45=42,Z14,Z14))))))))</f>
        <v>1792.4</v>
      </c>
      <c r="AA45" s="148"/>
      <c r="AB45" s="217">
        <f t="shared" ref="AB45:AI45" si="23">IF($J$45=11,AB21,IF($J$45=12,AB20,IF($J$45=21,AB19,IF($J$45=22,AB18,IF($J$45=31,AB17,IF($J$45=32,AB16,IF($J$45=41,AB15,IF($J$45=42,AB14,AB14))))))))</f>
        <v>143.6</v>
      </c>
      <c r="AC45" s="218">
        <f t="shared" si="23"/>
        <v>108.4</v>
      </c>
      <c r="AD45" s="218">
        <f t="shared" si="23"/>
        <v>921.2</v>
      </c>
      <c r="AE45" s="218">
        <f t="shared" si="23"/>
        <v>231.60000000000002</v>
      </c>
      <c r="AF45" s="218">
        <f t="shared" si="23"/>
        <v>146.4</v>
      </c>
      <c r="AG45" s="218">
        <f t="shared" si="23"/>
        <v>146</v>
      </c>
      <c r="AH45" s="219">
        <f t="shared" si="23"/>
        <v>95.2</v>
      </c>
      <c r="AI45" s="147">
        <f t="shared" si="23"/>
        <v>1792.4</v>
      </c>
    </row>
    <row r="46" spans="1:35" x14ac:dyDescent="0.15">
      <c r="K46" s="189" t="s">
        <v>226</v>
      </c>
      <c r="L46" s="142"/>
      <c r="M46" s="149">
        <f>SUM(M50:M154)</f>
        <v>0</v>
      </c>
      <c r="N46" s="144"/>
      <c r="O46" s="89">
        <f t="shared" ref="O46:Z46" si="24">SUM(O50:O154)</f>
        <v>0</v>
      </c>
      <c r="P46" s="90">
        <f t="shared" si="24"/>
        <v>0</v>
      </c>
      <c r="Q46" s="90">
        <f t="shared" si="24"/>
        <v>0</v>
      </c>
      <c r="R46" s="90">
        <f t="shared" si="24"/>
        <v>0</v>
      </c>
      <c r="S46" s="90">
        <f t="shared" si="24"/>
        <v>0</v>
      </c>
      <c r="T46" s="90">
        <f t="shared" si="24"/>
        <v>0</v>
      </c>
      <c r="U46" s="90">
        <f t="shared" si="24"/>
        <v>0</v>
      </c>
      <c r="V46" s="90">
        <f t="shared" si="24"/>
        <v>0</v>
      </c>
      <c r="W46" s="90">
        <f t="shared" si="24"/>
        <v>0</v>
      </c>
      <c r="X46" s="90">
        <f t="shared" si="24"/>
        <v>0</v>
      </c>
      <c r="Y46" s="91">
        <f t="shared" si="24"/>
        <v>0</v>
      </c>
      <c r="Z46" s="91">
        <f t="shared" si="24"/>
        <v>0</v>
      </c>
      <c r="AA46" s="144"/>
      <c r="AB46" s="89">
        <f t="shared" ref="AB46:AI46" si="25">SUM(AB50:AB154)</f>
        <v>0</v>
      </c>
      <c r="AC46" s="90">
        <f t="shared" si="25"/>
        <v>0</v>
      </c>
      <c r="AD46" s="90">
        <f t="shared" si="25"/>
        <v>0</v>
      </c>
      <c r="AE46" s="90">
        <f t="shared" si="25"/>
        <v>0</v>
      </c>
      <c r="AF46" s="90">
        <f t="shared" si="25"/>
        <v>0</v>
      </c>
      <c r="AG46" s="90">
        <f t="shared" si="25"/>
        <v>0</v>
      </c>
      <c r="AH46" s="91">
        <f t="shared" si="25"/>
        <v>0</v>
      </c>
      <c r="AI46" s="150">
        <f t="shared" si="25"/>
        <v>0</v>
      </c>
    </row>
    <row r="47" spans="1:35" ht="22.5" x14ac:dyDescent="0.15">
      <c r="J47" s="179" t="s">
        <v>167</v>
      </c>
      <c r="K47" s="196" t="s">
        <v>236</v>
      </c>
      <c r="L47" s="197"/>
      <c r="M47" s="198">
        <f>M46/M45*100</f>
        <v>0</v>
      </c>
      <c r="N47" s="199"/>
      <c r="O47" s="220">
        <f>O46/O45*100</f>
        <v>0</v>
      </c>
      <c r="P47" s="221">
        <f>P46/P45*100</f>
        <v>0</v>
      </c>
      <c r="Q47" s="200" t="s">
        <v>205</v>
      </c>
      <c r="R47" s="200" t="s">
        <v>205</v>
      </c>
      <c r="S47" s="200" t="s">
        <v>205</v>
      </c>
      <c r="T47" s="200" t="s">
        <v>205</v>
      </c>
      <c r="U47" s="200" t="s">
        <v>205</v>
      </c>
      <c r="V47" s="200" t="s">
        <v>205</v>
      </c>
      <c r="W47" s="200" t="s">
        <v>205</v>
      </c>
      <c r="X47" s="200" t="s">
        <v>205</v>
      </c>
      <c r="Y47" s="222">
        <f>Y46/Y45*100</f>
        <v>0</v>
      </c>
      <c r="Z47" s="198">
        <f>Z46/Z45*100</f>
        <v>0</v>
      </c>
      <c r="AA47" s="199"/>
      <c r="AB47" s="220">
        <f t="shared" ref="AB47:AI47" si="26">AB46/AB45*100</f>
        <v>0</v>
      </c>
      <c r="AC47" s="221">
        <f t="shared" si="26"/>
        <v>0</v>
      </c>
      <c r="AD47" s="221">
        <f t="shared" si="26"/>
        <v>0</v>
      </c>
      <c r="AE47" s="221">
        <f t="shared" si="26"/>
        <v>0</v>
      </c>
      <c r="AF47" s="221">
        <f t="shared" si="26"/>
        <v>0</v>
      </c>
      <c r="AG47" s="221">
        <f t="shared" si="26"/>
        <v>0</v>
      </c>
      <c r="AH47" s="222">
        <f t="shared" si="26"/>
        <v>0</v>
      </c>
      <c r="AI47" s="198">
        <f t="shared" si="26"/>
        <v>0</v>
      </c>
    </row>
    <row r="48" spans="1:35" s="72" customFormat="1" ht="14.25" x14ac:dyDescent="0.15">
      <c r="J48" s="178"/>
      <c r="K48" s="203"/>
      <c r="L48" s="201"/>
      <c r="M48" s="204"/>
      <c r="N48" s="199"/>
      <c r="O48" s="223"/>
      <c r="P48" s="224"/>
      <c r="Q48" s="202"/>
      <c r="R48" s="202"/>
      <c r="S48" s="202"/>
      <c r="T48" s="202"/>
      <c r="U48" s="202"/>
      <c r="V48" s="202"/>
      <c r="W48" s="202"/>
      <c r="X48" s="202"/>
      <c r="Y48" s="225"/>
      <c r="Z48" s="204"/>
      <c r="AA48" s="199"/>
      <c r="AB48" s="223"/>
      <c r="AC48" s="224"/>
      <c r="AD48" s="224"/>
      <c r="AE48" s="224"/>
      <c r="AF48" s="224"/>
      <c r="AG48" s="224"/>
      <c r="AH48" s="225"/>
      <c r="AI48" s="204"/>
    </row>
    <row r="49" spans="1:35" x14ac:dyDescent="0.15">
      <c r="K49" s="190" t="str">
        <f>'表４（旧カリ）データ　～2007'!A8</f>
        <v>専門教育科目</v>
      </c>
      <c r="M49" s="82"/>
      <c r="O49" s="77"/>
      <c r="P49" s="78"/>
      <c r="Q49" s="78"/>
      <c r="R49" s="78"/>
      <c r="S49" s="78"/>
      <c r="T49" s="78"/>
      <c r="U49" s="78"/>
      <c r="V49" s="78"/>
      <c r="W49" s="78"/>
      <c r="X49" s="78"/>
      <c r="Y49" s="79"/>
      <c r="Z49" s="75"/>
      <c r="AB49" s="77"/>
      <c r="AC49" s="78"/>
      <c r="AD49" s="78"/>
      <c r="AE49" s="78"/>
      <c r="AF49" s="78"/>
      <c r="AG49" s="78"/>
      <c r="AH49" s="79"/>
      <c r="AI49" s="75"/>
    </row>
    <row r="50" spans="1:35" s="62" customFormat="1" ht="12" customHeight="1" x14ac:dyDescent="0.15">
      <c r="A50" s="62">
        <v>1</v>
      </c>
      <c r="J50" s="180"/>
      <c r="K50" s="191" t="str">
        <f>'表４（旧カリ）データ　～2007'!A9</f>
        <v>線形代数Ⅰ</v>
      </c>
      <c r="L50" s="92"/>
      <c r="M50" s="83">
        <f>'表４（旧カリ）データ　～2007'!B9*J50</f>
        <v>0</v>
      </c>
      <c r="O50" s="93">
        <f>'表４（旧カリ）データ　～2007'!G9*学習時間自己点検シート!J50</f>
        <v>0</v>
      </c>
      <c r="P50" s="106">
        <f>'表４（旧カリ）データ　～2007'!H9*学習時間自己点検シート!J50</f>
        <v>0</v>
      </c>
      <c r="Q50" s="94">
        <f>'表４（旧カリ）データ　～2007'!I9*学習時間自己点検シート!J50</f>
        <v>0</v>
      </c>
      <c r="R50" s="94">
        <f>'表４（旧カリ）データ　～2007'!J9*学習時間自己点検シート!J50</f>
        <v>0</v>
      </c>
      <c r="S50" s="94">
        <f>'表４（旧カリ）データ　～2007'!K9*学習時間自己点検シート!J50</f>
        <v>0</v>
      </c>
      <c r="T50" s="94">
        <f>'表４（旧カリ）データ　～2007'!L9*学習時間自己点検シート!J50</f>
        <v>0</v>
      </c>
      <c r="U50" s="94">
        <f>'表４（旧カリ）データ　～2007'!M9*学習時間自己点検シート!J50</f>
        <v>0</v>
      </c>
      <c r="V50" s="94">
        <f>'表４（旧カリ）データ　～2007'!N9*学習時間自己点検シート!J50</f>
        <v>0</v>
      </c>
      <c r="W50" s="94">
        <f>'表４（旧カリ）データ　～2007'!O9*学習時間自己点検シート!J50</f>
        <v>0</v>
      </c>
      <c r="X50" s="94">
        <f>'表４（旧カリ）データ　～2007'!P9*学習時間自己点検シート!J50</f>
        <v>0</v>
      </c>
      <c r="Y50" s="95">
        <f>'表４（旧カリ）データ　～2007'!Q9*学習時間自己点検シート!J50</f>
        <v>0</v>
      </c>
      <c r="Z50" s="96">
        <f>O50+P50+Y50</f>
        <v>0</v>
      </c>
      <c r="AA50" s="97"/>
      <c r="AB50" s="93">
        <f>'表４（旧カリ）データ　～2007'!R9*学習時間自己点検シート!J50</f>
        <v>0</v>
      </c>
      <c r="AC50" s="94">
        <f>'表４（旧カリ）データ　～2007'!S9*学習時間自己点検シート!J50</f>
        <v>0</v>
      </c>
      <c r="AD50" s="106">
        <f>'表４（旧カリ）データ　～2007'!T9*学習時間自己点検シート!J50</f>
        <v>0</v>
      </c>
      <c r="AE50" s="94">
        <f>'表４（旧カリ）データ　～2007'!U9*学習時間自己点検シート!J50</f>
        <v>0</v>
      </c>
      <c r="AF50" s="94">
        <f>'表４（旧カリ）データ　～2007'!V9*学習時間自己点検シート!J50</f>
        <v>0</v>
      </c>
      <c r="AG50" s="94">
        <f>'表４（旧カリ）データ　～2007'!W9*学習時間自己点検シート!J50</f>
        <v>0</v>
      </c>
      <c r="AH50" s="95">
        <f>'表４（旧カリ）データ　～2007'!X9*学習時間自己点検シート!J50</f>
        <v>0</v>
      </c>
      <c r="AI50" s="96">
        <f>SUM(AB50:AH50)</f>
        <v>0</v>
      </c>
    </row>
    <row r="51" spans="1:35" s="62" customFormat="1" ht="12" customHeight="1" x14ac:dyDescent="0.15">
      <c r="B51" s="62">
        <v>1</v>
      </c>
      <c r="J51" s="180"/>
      <c r="K51" s="191" t="str">
        <f>'表４（旧カリ）データ　～2007'!A10</f>
        <v>線形代数Ⅱ</v>
      </c>
      <c r="L51" s="92"/>
      <c r="M51" s="83">
        <f>'表４（旧カリ）データ　～2007'!B10*J51</f>
        <v>0</v>
      </c>
      <c r="O51" s="93">
        <f>'表４（旧カリ）データ　～2007'!G10*学習時間自己点検シート!J51</f>
        <v>0</v>
      </c>
      <c r="P51" s="106">
        <f>'表４（旧カリ）データ　～2007'!H10*学習時間自己点検シート!J51</f>
        <v>0</v>
      </c>
      <c r="Q51" s="94">
        <f>'表４（旧カリ）データ　～2007'!I10*学習時間自己点検シート!J51</f>
        <v>0</v>
      </c>
      <c r="R51" s="94">
        <f>'表４（旧カリ）データ　～2007'!J10*学習時間自己点検シート!J51</f>
        <v>0</v>
      </c>
      <c r="S51" s="94">
        <f>'表４（旧カリ）データ　～2007'!K10*学習時間自己点検シート!J51</f>
        <v>0</v>
      </c>
      <c r="T51" s="94">
        <f>'表４（旧カリ）データ　～2007'!L10*学習時間自己点検シート!J51</f>
        <v>0</v>
      </c>
      <c r="U51" s="94">
        <f>'表４（旧カリ）データ　～2007'!M10*学習時間自己点検シート!J51</f>
        <v>0</v>
      </c>
      <c r="V51" s="94">
        <f>'表４（旧カリ）データ　～2007'!N10*学習時間自己点検シート!J51</f>
        <v>0</v>
      </c>
      <c r="W51" s="94">
        <f>'表４（旧カリ）データ　～2007'!O10*学習時間自己点検シート!J51</f>
        <v>0</v>
      </c>
      <c r="X51" s="94">
        <f>'表４（旧カリ）データ　～2007'!P10*学習時間自己点検シート!J51</f>
        <v>0</v>
      </c>
      <c r="Y51" s="95">
        <f>'表４（旧カリ）データ　～2007'!Q10*学習時間自己点検シート!J51</f>
        <v>0</v>
      </c>
      <c r="Z51" s="96">
        <f t="shared" ref="Z51:Z113" si="27">O51+P51+Y51</f>
        <v>0</v>
      </c>
      <c r="AA51" s="97"/>
      <c r="AB51" s="93">
        <f>'表４（旧カリ）データ　～2007'!R10*学習時間自己点検シート!J51</f>
        <v>0</v>
      </c>
      <c r="AC51" s="94">
        <f>'表４（旧カリ）データ　～2007'!S10*学習時間自己点検シート!J51</f>
        <v>0</v>
      </c>
      <c r="AD51" s="106">
        <f>'表４（旧カリ）データ　～2007'!T10*学習時間自己点検シート!J51</f>
        <v>0</v>
      </c>
      <c r="AE51" s="94">
        <f>'表４（旧カリ）データ　～2007'!U10*学習時間自己点検シート!J51</f>
        <v>0</v>
      </c>
      <c r="AF51" s="94">
        <f>'表４（旧カリ）データ　～2007'!V10*学習時間自己点検シート!J51</f>
        <v>0</v>
      </c>
      <c r="AG51" s="94">
        <f>'表４（旧カリ）データ　～2007'!W10*学習時間自己点検シート!J51</f>
        <v>0</v>
      </c>
      <c r="AH51" s="95">
        <f>'表４（旧カリ）データ　～2007'!X10*学習時間自己点検シート!J51</f>
        <v>0</v>
      </c>
      <c r="AI51" s="96">
        <f t="shared" ref="AI51:AI113" si="28">SUM(AB51:AH51)</f>
        <v>0</v>
      </c>
    </row>
    <row r="52" spans="1:35" s="62" customFormat="1" ht="12" customHeight="1" x14ac:dyDescent="0.15">
      <c r="A52" s="62">
        <v>1</v>
      </c>
      <c r="J52" s="180"/>
      <c r="K52" s="191" t="str">
        <f>'表４（旧カリ）データ　～2007'!A11</f>
        <v>微分積分Ⅰ及び演習</v>
      </c>
      <c r="L52" s="92"/>
      <c r="M52" s="83">
        <f>'表４（旧カリ）データ　～2007'!B11*J52</f>
        <v>0</v>
      </c>
      <c r="O52" s="93">
        <f>'表４（旧カリ）データ　～2007'!G11*学習時間自己点検シート!J52</f>
        <v>0</v>
      </c>
      <c r="P52" s="106">
        <f>'表４（旧カリ）データ　～2007'!H11*学習時間自己点検シート!J52</f>
        <v>0</v>
      </c>
      <c r="Q52" s="94">
        <f>'表４（旧カリ）データ　～2007'!I11*学習時間自己点検シート!J52</f>
        <v>0</v>
      </c>
      <c r="R52" s="94">
        <f>'表４（旧カリ）データ　～2007'!J11*学習時間自己点検シート!J52</f>
        <v>0</v>
      </c>
      <c r="S52" s="94">
        <f>'表４（旧カリ）データ　～2007'!K11*学習時間自己点検シート!J52</f>
        <v>0</v>
      </c>
      <c r="T52" s="94">
        <f>'表４（旧カリ）データ　～2007'!L11*学習時間自己点検シート!J52</f>
        <v>0</v>
      </c>
      <c r="U52" s="94">
        <f>'表４（旧カリ）データ　～2007'!M11*学習時間自己点検シート!J52</f>
        <v>0</v>
      </c>
      <c r="V52" s="94">
        <f>'表４（旧カリ）データ　～2007'!N11*学習時間自己点検シート!J52</f>
        <v>0</v>
      </c>
      <c r="W52" s="94">
        <f>'表４（旧カリ）データ　～2007'!O11*学習時間自己点検シート!J52</f>
        <v>0</v>
      </c>
      <c r="X52" s="94">
        <f>'表４（旧カリ）データ　～2007'!P11*学習時間自己点検シート!J52</f>
        <v>0</v>
      </c>
      <c r="Y52" s="95">
        <f>'表４（旧カリ）データ　～2007'!Q11*学習時間自己点検シート!J52</f>
        <v>0</v>
      </c>
      <c r="Z52" s="96">
        <f t="shared" si="27"/>
        <v>0</v>
      </c>
      <c r="AA52" s="97"/>
      <c r="AB52" s="93">
        <f>'表４（旧カリ）データ　～2007'!R11*学習時間自己点検シート!J52</f>
        <v>0</v>
      </c>
      <c r="AC52" s="94">
        <f>'表４（旧カリ）データ　～2007'!S11*学習時間自己点検シート!J52</f>
        <v>0</v>
      </c>
      <c r="AD52" s="106">
        <f>'表４（旧カリ）データ　～2007'!T11*学習時間自己点検シート!J52</f>
        <v>0</v>
      </c>
      <c r="AE52" s="94">
        <f>'表４（旧カリ）データ　～2007'!U11*学習時間自己点検シート!J52</f>
        <v>0</v>
      </c>
      <c r="AF52" s="94">
        <f>'表４（旧カリ）データ　～2007'!V11*学習時間自己点検シート!J52</f>
        <v>0</v>
      </c>
      <c r="AG52" s="94">
        <f>'表４（旧カリ）データ　～2007'!W11*学習時間自己点検シート!J52</f>
        <v>0</v>
      </c>
      <c r="AH52" s="95">
        <f>'表４（旧カリ）データ　～2007'!X11*学習時間自己点検シート!J52</f>
        <v>0</v>
      </c>
      <c r="AI52" s="96">
        <f t="shared" si="28"/>
        <v>0</v>
      </c>
    </row>
    <row r="53" spans="1:35" s="62" customFormat="1" ht="12" customHeight="1" x14ac:dyDescent="0.15">
      <c r="B53" s="62">
        <v>1</v>
      </c>
      <c r="J53" s="180"/>
      <c r="K53" s="191" t="str">
        <f>'表４（旧カリ）データ　～2007'!A12</f>
        <v>微分積分Ⅱ及び演習</v>
      </c>
      <c r="L53" s="92"/>
      <c r="M53" s="83">
        <f>'表４（旧カリ）データ　～2007'!B12*J53</f>
        <v>0</v>
      </c>
      <c r="O53" s="93">
        <f>'表４（旧カリ）データ　～2007'!G12*学習時間自己点検シート!J53</f>
        <v>0</v>
      </c>
      <c r="P53" s="106">
        <f>'表４（旧カリ）データ　～2007'!H12*学習時間自己点検シート!J53</f>
        <v>0</v>
      </c>
      <c r="Q53" s="94">
        <f>'表４（旧カリ）データ　～2007'!I12*学習時間自己点検シート!J53</f>
        <v>0</v>
      </c>
      <c r="R53" s="94">
        <f>'表４（旧カリ）データ　～2007'!J12*学習時間自己点検シート!J53</f>
        <v>0</v>
      </c>
      <c r="S53" s="94">
        <f>'表４（旧カリ）データ　～2007'!K12*学習時間自己点検シート!J53</f>
        <v>0</v>
      </c>
      <c r="T53" s="94">
        <f>'表４（旧カリ）データ　～2007'!L12*学習時間自己点検シート!J53</f>
        <v>0</v>
      </c>
      <c r="U53" s="94">
        <f>'表４（旧カリ）データ　～2007'!M12*学習時間自己点検シート!J53</f>
        <v>0</v>
      </c>
      <c r="V53" s="94">
        <f>'表４（旧カリ）データ　～2007'!N12*学習時間自己点検シート!J53</f>
        <v>0</v>
      </c>
      <c r="W53" s="94">
        <f>'表４（旧カリ）データ　～2007'!O12*学習時間自己点検シート!J53</f>
        <v>0</v>
      </c>
      <c r="X53" s="94">
        <f>'表４（旧カリ）データ　～2007'!P12*学習時間自己点検シート!J53</f>
        <v>0</v>
      </c>
      <c r="Y53" s="95">
        <f>'表４（旧カリ）データ　～2007'!Q12*学習時間自己点検シート!J53</f>
        <v>0</v>
      </c>
      <c r="Z53" s="96">
        <f t="shared" si="27"/>
        <v>0</v>
      </c>
      <c r="AA53" s="97"/>
      <c r="AB53" s="93">
        <f>'表４（旧カリ）データ　～2007'!R12*学習時間自己点検シート!J53</f>
        <v>0</v>
      </c>
      <c r="AC53" s="94">
        <f>'表４（旧カリ）データ　～2007'!S12*学習時間自己点検シート!J53</f>
        <v>0</v>
      </c>
      <c r="AD53" s="106">
        <f>'表４（旧カリ）データ　～2007'!T12*学習時間自己点検シート!J53</f>
        <v>0</v>
      </c>
      <c r="AE53" s="94">
        <f>'表４（旧カリ）データ　～2007'!U12*学習時間自己点検シート!J53</f>
        <v>0</v>
      </c>
      <c r="AF53" s="94">
        <f>'表４（旧カリ）データ　～2007'!V12*学習時間自己点検シート!J53</f>
        <v>0</v>
      </c>
      <c r="AG53" s="94">
        <f>'表４（旧カリ）データ　～2007'!W12*学習時間自己点検シート!J53</f>
        <v>0</v>
      </c>
      <c r="AH53" s="95">
        <f>'表４（旧カリ）データ　～2007'!X12*学習時間自己点検シート!J53</f>
        <v>0</v>
      </c>
      <c r="AI53" s="96">
        <f t="shared" si="28"/>
        <v>0</v>
      </c>
    </row>
    <row r="54" spans="1:35" s="62" customFormat="1" ht="12" customHeight="1" x14ac:dyDescent="0.15">
      <c r="C54" s="62">
        <v>1</v>
      </c>
      <c r="J54" s="180"/>
      <c r="K54" s="191" t="str">
        <f>'表４（旧カリ）データ　～2007'!A13</f>
        <v>微分方程式</v>
      </c>
      <c r="L54" s="92"/>
      <c r="M54" s="83">
        <f>'表４（旧カリ）データ　～2007'!B13*J54</f>
        <v>0</v>
      </c>
      <c r="O54" s="93">
        <f>'表４（旧カリ）データ　～2007'!G13*学習時間自己点検シート!J54</f>
        <v>0</v>
      </c>
      <c r="P54" s="94">
        <f>'表４（旧カリ）データ　～2007'!H13*学習時間自己点検シート!J54</f>
        <v>0</v>
      </c>
      <c r="Q54" s="106">
        <f>'表４（旧カリ）データ　～2007'!I13*学習時間自己点検シート!J54</f>
        <v>0</v>
      </c>
      <c r="R54" s="94">
        <f>'表４（旧カリ）データ　～2007'!J13*学習時間自己点検シート!J54</f>
        <v>0</v>
      </c>
      <c r="S54" s="94">
        <f>'表４（旧カリ）データ　～2007'!K13*学習時間自己点検シート!J54</f>
        <v>0</v>
      </c>
      <c r="T54" s="94">
        <f>'表４（旧カリ）データ　～2007'!L13*学習時間自己点検シート!J54</f>
        <v>0</v>
      </c>
      <c r="U54" s="94">
        <f>'表４（旧カリ）データ　～2007'!M13*学習時間自己点検シート!J54</f>
        <v>0</v>
      </c>
      <c r="V54" s="94">
        <f>'表４（旧カリ）データ　～2007'!N13*学習時間自己点検シート!J54</f>
        <v>0</v>
      </c>
      <c r="W54" s="94">
        <f>'表４（旧カリ）データ　～2007'!O13*学習時間自己点検シート!J54</f>
        <v>0</v>
      </c>
      <c r="X54" s="94">
        <f>'表４（旧カリ）データ　～2007'!P13*学習時間自己点検シート!J54</f>
        <v>0</v>
      </c>
      <c r="Y54" s="95">
        <f>'表４（旧カリ）データ　～2007'!Q13*学習時間自己点検シート!J54</f>
        <v>0</v>
      </c>
      <c r="Z54" s="96">
        <f t="shared" si="27"/>
        <v>0</v>
      </c>
      <c r="AA54" s="97"/>
      <c r="AB54" s="93">
        <f>'表４（旧カリ）データ　～2007'!R13*学習時間自己点検シート!J54</f>
        <v>0</v>
      </c>
      <c r="AC54" s="94">
        <f>'表４（旧カリ）データ　～2007'!S13*学習時間自己点検シート!J54</f>
        <v>0</v>
      </c>
      <c r="AD54" s="106">
        <f>'表４（旧カリ）データ　～2007'!T13*学習時間自己点検シート!J54</f>
        <v>0</v>
      </c>
      <c r="AE54" s="94">
        <f>'表４（旧カリ）データ　～2007'!U13*学習時間自己点検シート!J54</f>
        <v>0</v>
      </c>
      <c r="AF54" s="94">
        <f>'表４（旧カリ）データ　～2007'!V13*学習時間自己点検シート!J54</f>
        <v>0</v>
      </c>
      <c r="AG54" s="94">
        <f>'表４（旧カリ）データ　～2007'!W13*学習時間自己点検シート!J54</f>
        <v>0</v>
      </c>
      <c r="AH54" s="95">
        <f>'表４（旧カリ）データ　～2007'!X13*学習時間自己点検シート!J54</f>
        <v>0</v>
      </c>
      <c r="AI54" s="96">
        <f t="shared" si="28"/>
        <v>0</v>
      </c>
    </row>
    <row r="55" spans="1:35" s="62" customFormat="1" ht="12" customHeight="1" x14ac:dyDescent="0.15">
      <c r="D55" s="62">
        <v>1</v>
      </c>
      <c r="J55" s="180"/>
      <c r="K55" s="191" t="str">
        <f>'表４（旧カリ）データ　～2007'!A14</f>
        <v>確率・統計</v>
      </c>
      <c r="L55" s="92"/>
      <c r="M55" s="83">
        <f>'表４（旧カリ）データ　～2007'!B14*J55</f>
        <v>0</v>
      </c>
      <c r="O55" s="93">
        <f>'表４（旧カリ）データ　～2007'!G14*学習時間自己点検シート!J55</f>
        <v>0</v>
      </c>
      <c r="P55" s="94">
        <f>'表４（旧カリ）データ　～2007'!H14*学習時間自己点検シート!J55</f>
        <v>0</v>
      </c>
      <c r="Q55" s="106">
        <f>'表４（旧カリ）データ　～2007'!I14*学習時間自己点検シート!J55</f>
        <v>0</v>
      </c>
      <c r="R55" s="94">
        <f>'表４（旧カリ）データ　～2007'!J14*学習時間自己点検シート!J55</f>
        <v>0</v>
      </c>
      <c r="S55" s="94">
        <f>'表４（旧カリ）データ　～2007'!K14*学習時間自己点検シート!J55</f>
        <v>0</v>
      </c>
      <c r="T55" s="94">
        <f>'表４（旧カリ）データ　～2007'!L14*学習時間自己点検シート!J55</f>
        <v>0</v>
      </c>
      <c r="U55" s="94">
        <f>'表４（旧カリ）データ　～2007'!M14*学習時間自己点検シート!J55</f>
        <v>0</v>
      </c>
      <c r="V55" s="94">
        <f>'表４（旧カリ）データ　～2007'!N14*学習時間自己点検シート!J55</f>
        <v>0</v>
      </c>
      <c r="W55" s="94">
        <f>'表４（旧カリ）データ　～2007'!O14*学習時間自己点検シート!J55</f>
        <v>0</v>
      </c>
      <c r="X55" s="94">
        <f>'表４（旧カリ）データ　～2007'!P14*学習時間自己点検シート!J55</f>
        <v>0</v>
      </c>
      <c r="Y55" s="95">
        <f>'表４（旧カリ）データ　～2007'!Q14*学習時間自己点検シート!J55</f>
        <v>0</v>
      </c>
      <c r="Z55" s="96">
        <f t="shared" si="27"/>
        <v>0</v>
      </c>
      <c r="AA55" s="97"/>
      <c r="AB55" s="93">
        <f>'表４（旧カリ）データ　～2007'!R14*学習時間自己点検シート!J55</f>
        <v>0</v>
      </c>
      <c r="AC55" s="94">
        <f>'表４（旧カリ）データ　～2007'!S14*学習時間自己点検シート!J55</f>
        <v>0</v>
      </c>
      <c r="AD55" s="106">
        <f>'表４（旧カリ）データ　～2007'!T14*学習時間自己点検シート!J55</f>
        <v>0</v>
      </c>
      <c r="AE55" s="94">
        <f>'表４（旧カリ）データ　～2007'!U14*学習時間自己点検シート!J55</f>
        <v>0</v>
      </c>
      <c r="AF55" s="94">
        <f>'表４（旧カリ）データ　～2007'!V14*学習時間自己点検シート!J55</f>
        <v>0</v>
      </c>
      <c r="AG55" s="94">
        <f>'表４（旧カリ）データ　～2007'!W14*学習時間自己点検シート!J55</f>
        <v>0</v>
      </c>
      <c r="AH55" s="95">
        <f>'表４（旧カリ）データ　～2007'!X14*学習時間自己点検シート!J55</f>
        <v>0</v>
      </c>
      <c r="AI55" s="96">
        <f t="shared" si="28"/>
        <v>0</v>
      </c>
    </row>
    <row r="56" spans="1:35" s="62" customFormat="1" ht="12" customHeight="1" x14ac:dyDescent="0.15">
      <c r="A56" s="62">
        <v>1</v>
      </c>
      <c r="J56" s="180"/>
      <c r="K56" s="191" t="str">
        <f>'表４（旧カリ）データ　～2007'!A15</f>
        <v>物理学（力学）</v>
      </c>
      <c r="L56" s="92"/>
      <c r="M56" s="83">
        <f>'表４（旧カリ）データ　～2007'!B15*J56</f>
        <v>0</v>
      </c>
      <c r="O56" s="93">
        <f>'表４（旧カリ）データ　～2007'!G15*学習時間自己点検シート!J56</f>
        <v>0</v>
      </c>
      <c r="P56" s="106">
        <f>'表４（旧カリ）データ　～2007'!H15*学習時間自己点検シート!J56</f>
        <v>0</v>
      </c>
      <c r="Q56" s="94">
        <f>'表４（旧カリ）データ　～2007'!I15*学習時間自己点検シート!J56</f>
        <v>0</v>
      </c>
      <c r="R56" s="94">
        <f>'表４（旧カリ）データ　～2007'!J15*学習時間自己点検シート!J56</f>
        <v>0</v>
      </c>
      <c r="S56" s="94">
        <f>'表４（旧カリ）データ　～2007'!K15*学習時間自己点検シート!J56</f>
        <v>0</v>
      </c>
      <c r="T56" s="94">
        <f>'表４（旧カリ）データ　～2007'!L15*学習時間自己点検シート!J56</f>
        <v>0</v>
      </c>
      <c r="U56" s="94">
        <f>'表４（旧カリ）データ　～2007'!M15*学習時間自己点検シート!J56</f>
        <v>0</v>
      </c>
      <c r="V56" s="94">
        <f>'表４（旧カリ）データ　～2007'!N15*学習時間自己点検シート!J56</f>
        <v>0</v>
      </c>
      <c r="W56" s="94">
        <f>'表４（旧カリ）データ　～2007'!O15*学習時間自己点検シート!J56</f>
        <v>0</v>
      </c>
      <c r="X56" s="94">
        <f>'表４（旧カリ）データ　～2007'!P15*学習時間自己点検シート!J56</f>
        <v>0</v>
      </c>
      <c r="Y56" s="95">
        <f>'表４（旧カリ）データ　～2007'!Q15*学習時間自己点検シート!J56</f>
        <v>0</v>
      </c>
      <c r="Z56" s="96">
        <f t="shared" si="27"/>
        <v>0</v>
      </c>
      <c r="AA56" s="97"/>
      <c r="AB56" s="93">
        <f>'表４（旧カリ）データ　～2007'!R15*学習時間自己点検シート!J56</f>
        <v>0</v>
      </c>
      <c r="AC56" s="94">
        <f>'表４（旧カリ）データ　～2007'!S15*学習時間自己点検シート!J56</f>
        <v>0</v>
      </c>
      <c r="AD56" s="106">
        <f>'表４（旧カリ）データ　～2007'!T15*学習時間自己点検シート!J56</f>
        <v>0</v>
      </c>
      <c r="AE56" s="94">
        <f>'表４（旧カリ）データ　～2007'!U15*学習時間自己点検シート!J56</f>
        <v>0</v>
      </c>
      <c r="AF56" s="94">
        <f>'表４（旧カリ）データ　～2007'!V15*学習時間自己点検シート!J56</f>
        <v>0</v>
      </c>
      <c r="AG56" s="94">
        <f>'表４（旧カリ）データ　～2007'!W15*学習時間自己点検シート!J56</f>
        <v>0</v>
      </c>
      <c r="AH56" s="95">
        <f>'表４（旧カリ）データ　～2007'!X15*学習時間自己点検シート!J56</f>
        <v>0</v>
      </c>
      <c r="AI56" s="96">
        <f t="shared" si="28"/>
        <v>0</v>
      </c>
    </row>
    <row r="57" spans="1:35" s="62" customFormat="1" ht="12" customHeight="1" x14ac:dyDescent="0.15">
      <c r="B57" s="62">
        <v>1</v>
      </c>
      <c r="J57" s="180"/>
      <c r="K57" s="191" t="str">
        <f>'表４（旧カリ）データ　～2007'!A16</f>
        <v>物理学（波動）</v>
      </c>
      <c r="L57" s="92"/>
      <c r="M57" s="83">
        <f>'表４（旧カリ）データ　～2007'!B16*J57</f>
        <v>0</v>
      </c>
      <c r="O57" s="93">
        <f>'表４（旧カリ）データ　～2007'!G16*学習時間自己点検シート!J57</f>
        <v>0</v>
      </c>
      <c r="P57" s="106">
        <f>'表４（旧カリ）データ　～2007'!H16*学習時間自己点検シート!J57</f>
        <v>0</v>
      </c>
      <c r="Q57" s="94">
        <f>'表４（旧カリ）データ　～2007'!I16*学習時間自己点検シート!J57</f>
        <v>0</v>
      </c>
      <c r="R57" s="94">
        <f>'表４（旧カリ）データ　～2007'!J16*学習時間自己点検シート!J57</f>
        <v>0</v>
      </c>
      <c r="S57" s="94">
        <f>'表４（旧カリ）データ　～2007'!K16*学習時間自己点検シート!J57</f>
        <v>0</v>
      </c>
      <c r="T57" s="94">
        <f>'表４（旧カリ）データ　～2007'!L16*学習時間自己点検シート!J57</f>
        <v>0</v>
      </c>
      <c r="U57" s="94">
        <f>'表４（旧カリ）データ　～2007'!M16*学習時間自己点検シート!J57</f>
        <v>0</v>
      </c>
      <c r="V57" s="94">
        <f>'表４（旧カリ）データ　～2007'!N16*学習時間自己点検シート!J57</f>
        <v>0</v>
      </c>
      <c r="W57" s="94">
        <f>'表４（旧カリ）データ　～2007'!O16*学習時間自己点検シート!J57</f>
        <v>0</v>
      </c>
      <c r="X57" s="94">
        <f>'表４（旧カリ）データ　～2007'!P16*学習時間自己点検シート!J57</f>
        <v>0</v>
      </c>
      <c r="Y57" s="95">
        <f>'表４（旧カリ）データ　～2007'!Q16*学習時間自己点検シート!J57</f>
        <v>0</v>
      </c>
      <c r="Z57" s="96">
        <f t="shared" si="27"/>
        <v>0</v>
      </c>
      <c r="AA57" s="97"/>
      <c r="AB57" s="93">
        <f>'表４（旧カリ）データ　～2007'!R16*学習時間自己点検シート!J57</f>
        <v>0</v>
      </c>
      <c r="AC57" s="94">
        <f>'表４（旧カリ）データ　～2007'!S16*学習時間自己点検シート!J57</f>
        <v>0</v>
      </c>
      <c r="AD57" s="106">
        <f>'表４（旧カリ）データ　～2007'!T16*学習時間自己点検シート!J57</f>
        <v>0</v>
      </c>
      <c r="AE57" s="94">
        <f>'表４（旧カリ）データ　～2007'!U16*学習時間自己点検シート!J57</f>
        <v>0</v>
      </c>
      <c r="AF57" s="94">
        <f>'表４（旧カリ）データ　～2007'!V16*学習時間自己点検シート!J57</f>
        <v>0</v>
      </c>
      <c r="AG57" s="94">
        <f>'表４（旧カリ）データ　～2007'!W16*学習時間自己点検シート!J57</f>
        <v>0</v>
      </c>
      <c r="AH57" s="95">
        <f>'表４（旧カリ）データ　～2007'!X16*学習時間自己点検シート!J57</f>
        <v>0</v>
      </c>
      <c r="AI57" s="96">
        <f t="shared" si="28"/>
        <v>0</v>
      </c>
    </row>
    <row r="58" spans="1:35" s="62" customFormat="1" ht="12" customHeight="1" x14ac:dyDescent="0.15">
      <c r="C58" s="62">
        <v>1</v>
      </c>
      <c r="J58" s="180"/>
      <c r="K58" s="191" t="str">
        <f>'表４（旧カリ）データ　～2007'!A17</f>
        <v>物理学（電磁気学）</v>
      </c>
      <c r="L58" s="92"/>
      <c r="M58" s="83">
        <f>'表４（旧カリ）データ　～2007'!B17*J58</f>
        <v>0</v>
      </c>
      <c r="O58" s="93">
        <f>'表４（旧カリ）データ　～2007'!G17*学習時間自己点検シート!J58</f>
        <v>0</v>
      </c>
      <c r="P58" s="106">
        <f>'表４（旧カリ）データ　～2007'!H17*学習時間自己点検シート!J58</f>
        <v>0</v>
      </c>
      <c r="Q58" s="94">
        <f>'表４（旧カリ）データ　～2007'!I17*学習時間自己点検シート!J58</f>
        <v>0</v>
      </c>
      <c r="R58" s="94">
        <f>'表４（旧カリ）データ　～2007'!J17*学習時間自己点検シート!J58</f>
        <v>0</v>
      </c>
      <c r="S58" s="94">
        <f>'表４（旧カリ）データ　～2007'!K17*学習時間自己点検シート!J58</f>
        <v>0</v>
      </c>
      <c r="T58" s="94">
        <f>'表４（旧カリ）データ　～2007'!L17*学習時間自己点検シート!J58</f>
        <v>0</v>
      </c>
      <c r="U58" s="94">
        <f>'表４（旧カリ）データ　～2007'!M17*学習時間自己点検シート!J58</f>
        <v>0</v>
      </c>
      <c r="V58" s="94">
        <f>'表４（旧カリ）データ　～2007'!N17*学習時間自己点検シート!J58</f>
        <v>0</v>
      </c>
      <c r="W58" s="94">
        <f>'表４（旧カリ）データ　～2007'!O17*学習時間自己点検シート!J58</f>
        <v>0</v>
      </c>
      <c r="X58" s="94">
        <f>'表４（旧カリ）データ　～2007'!P17*学習時間自己点検シート!J58</f>
        <v>0</v>
      </c>
      <c r="Y58" s="95">
        <f>'表４（旧カリ）データ　～2007'!Q17*学習時間自己点検シート!J58</f>
        <v>0</v>
      </c>
      <c r="Z58" s="96">
        <f t="shared" si="27"/>
        <v>0</v>
      </c>
      <c r="AA58" s="97"/>
      <c r="AB58" s="93">
        <f>'表４（旧カリ）データ　～2007'!R17*学習時間自己点検シート!J58</f>
        <v>0</v>
      </c>
      <c r="AC58" s="94">
        <f>'表４（旧カリ）データ　～2007'!S17*学習時間自己点検シート!J58</f>
        <v>0</v>
      </c>
      <c r="AD58" s="106">
        <f>'表４（旧カリ）データ　～2007'!T17*学習時間自己点検シート!J58</f>
        <v>0</v>
      </c>
      <c r="AE58" s="94">
        <f>'表４（旧カリ）データ　～2007'!U17*学習時間自己点検シート!J58</f>
        <v>0</v>
      </c>
      <c r="AF58" s="94">
        <f>'表４（旧カリ）データ　～2007'!V17*学習時間自己点検シート!J58</f>
        <v>0</v>
      </c>
      <c r="AG58" s="94">
        <f>'表４（旧カリ）データ　～2007'!W17*学習時間自己点検シート!J58</f>
        <v>0</v>
      </c>
      <c r="AH58" s="95">
        <f>'表４（旧カリ）データ　～2007'!X17*学習時間自己点検シート!J58</f>
        <v>0</v>
      </c>
      <c r="AI58" s="96">
        <f t="shared" si="28"/>
        <v>0</v>
      </c>
    </row>
    <row r="59" spans="1:35" s="62" customFormat="1" ht="12" customHeight="1" x14ac:dyDescent="0.15">
      <c r="C59" s="62">
        <v>1</v>
      </c>
      <c r="J59" s="180"/>
      <c r="K59" s="191" t="str">
        <f>'表４（旧カリ）データ　～2007'!A18</f>
        <v>物理実験</v>
      </c>
      <c r="L59" s="92"/>
      <c r="M59" s="83">
        <f>'表４（旧カリ）データ　～2007'!B18*J59</f>
        <v>0</v>
      </c>
      <c r="O59" s="93">
        <f>'表４（旧カリ）データ　～2007'!G18*学習時間自己点検シート!J59</f>
        <v>0</v>
      </c>
      <c r="P59" s="106">
        <f>'表４（旧カリ）データ　～2007'!H18*学習時間自己点検シート!J59</f>
        <v>0</v>
      </c>
      <c r="Q59" s="94">
        <f>'表４（旧カリ）データ　～2007'!I18*学習時間自己点検シート!J59</f>
        <v>0</v>
      </c>
      <c r="R59" s="94">
        <f>'表４（旧カリ）データ　～2007'!J18*学習時間自己点検シート!J59</f>
        <v>0</v>
      </c>
      <c r="S59" s="94">
        <f>'表４（旧カリ）データ　～2007'!K18*学習時間自己点検シート!J59</f>
        <v>0</v>
      </c>
      <c r="T59" s="94">
        <f>'表４（旧カリ）データ　～2007'!L18*学習時間自己点検シート!J59</f>
        <v>0</v>
      </c>
      <c r="U59" s="94">
        <f>'表４（旧カリ）データ　～2007'!M18*学習時間自己点検シート!J59</f>
        <v>0</v>
      </c>
      <c r="V59" s="94">
        <f>'表４（旧カリ）データ　～2007'!N18*学習時間自己点検シート!J59</f>
        <v>0</v>
      </c>
      <c r="W59" s="94">
        <f>'表４（旧カリ）データ　～2007'!O18*学習時間自己点検シート!J59</f>
        <v>0</v>
      </c>
      <c r="X59" s="94">
        <f>'表４（旧カリ）データ　～2007'!P18*学習時間自己点検シート!J59</f>
        <v>0</v>
      </c>
      <c r="Y59" s="95">
        <f>'表４（旧カリ）データ　～2007'!Q18*学習時間自己点検シート!J59</f>
        <v>0</v>
      </c>
      <c r="Z59" s="96">
        <f t="shared" si="27"/>
        <v>0</v>
      </c>
      <c r="AA59" s="97"/>
      <c r="AB59" s="93">
        <f>'表４（旧カリ）データ　～2007'!R18*学習時間自己点検シート!J59</f>
        <v>0</v>
      </c>
      <c r="AC59" s="94">
        <f>'表４（旧カリ）データ　～2007'!S18*学習時間自己点検シート!J59</f>
        <v>0</v>
      </c>
      <c r="AD59" s="106">
        <f>'表４（旧カリ）データ　～2007'!T18*学習時間自己点検シート!J59</f>
        <v>0</v>
      </c>
      <c r="AE59" s="94">
        <f>'表４（旧カリ）データ　～2007'!U18*学習時間自己点検シート!J59</f>
        <v>0</v>
      </c>
      <c r="AF59" s="94">
        <f>'表４（旧カリ）データ　～2007'!V18*学習時間自己点検シート!J59</f>
        <v>0</v>
      </c>
      <c r="AG59" s="94">
        <f>'表４（旧カリ）データ　～2007'!W18*学習時間自己点検シート!J59</f>
        <v>0</v>
      </c>
      <c r="AH59" s="95">
        <f>'表４（旧カリ）データ　～2007'!X18*学習時間自己点検シート!J59</f>
        <v>0</v>
      </c>
      <c r="AI59" s="96">
        <f t="shared" si="28"/>
        <v>0</v>
      </c>
    </row>
    <row r="60" spans="1:35" s="62" customFormat="1" ht="12" customHeight="1" x14ac:dyDescent="0.15">
      <c r="A60" s="62">
        <v>1</v>
      </c>
      <c r="J60" s="180"/>
      <c r="K60" s="191" t="str">
        <f>'表４（旧カリ）データ　～2007'!A19</f>
        <v>化学Ⅰ</v>
      </c>
      <c r="L60" s="92"/>
      <c r="M60" s="83">
        <f>'表４（旧カリ）データ　～2007'!B19*J60</f>
        <v>0</v>
      </c>
      <c r="O60" s="93">
        <f>'表４（旧カリ）データ　～2007'!G19*学習時間自己点検シート!J60</f>
        <v>0</v>
      </c>
      <c r="P60" s="106">
        <f>'表４（旧カリ）データ　～2007'!H19*学習時間自己点検シート!J60</f>
        <v>0</v>
      </c>
      <c r="Q60" s="94">
        <f>'表４（旧カリ）データ　～2007'!I19*学習時間自己点検シート!J60</f>
        <v>0</v>
      </c>
      <c r="R60" s="94">
        <f>'表４（旧カリ）データ　～2007'!J19*学習時間自己点検シート!J60</f>
        <v>0</v>
      </c>
      <c r="S60" s="94">
        <f>'表４（旧カリ）データ　～2007'!K19*学習時間自己点検シート!J60</f>
        <v>0</v>
      </c>
      <c r="T60" s="94">
        <f>'表４（旧カリ）データ　～2007'!L19*学習時間自己点検シート!J60</f>
        <v>0</v>
      </c>
      <c r="U60" s="94">
        <f>'表４（旧カリ）データ　～2007'!M19*学習時間自己点検シート!J60</f>
        <v>0</v>
      </c>
      <c r="V60" s="94">
        <f>'表４（旧カリ）データ　～2007'!N19*学習時間自己点検シート!J60</f>
        <v>0</v>
      </c>
      <c r="W60" s="94">
        <f>'表４（旧カリ）データ　～2007'!O19*学習時間自己点検シート!J60</f>
        <v>0</v>
      </c>
      <c r="X60" s="94">
        <f>'表４（旧カリ）データ　～2007'!P19*学習時間自己点検シート!J60</f>
        <v>0</v>
      </c>
      <c r="Y60" s="95">
        <f>'表４（旧カリ）データ　～2007'!Q19*学習時間自己点検シート!J60</f>
        <v>0</v>
      </c>
      <c r="Z60" s="96">
        <f t="shared" si="27"/>
        <v>0</v>
      </c>
      <c r="AA60" s="97"/>
      <c r="AB60" s="93">
        <f>'表４（旧カリ）データ　～2007'!R19*学習時間自己点検シート!J60</f>
        <v>0</v>
      </c>
      <c r="AC60" s="94">
        <f>'表４（旧カリ）データ　～2007'!S19*学習時間自己点検シート!J60</f>
        <v>0</v>
      </c>
      <c r="AD60" s="106">
        <f>'表４（旧カリ）データ　～2007'!T19*学習時間自己点検シート!J60</f>
        <v>0</v>
      </c>
      <c r="AE60" s="94">
        <f>'表４（旧カリ）データ　～2007'!U19*学習時間自己点検シート!J60</f>
        <v>0</v>
      </c>
      <c r="AF60" s="94">
        <f>'表４（旧カリ）データ　～2007'!V19*学習時間自己点検シート!J60</f>
        <v>0</v>
      </c>
      <c r="AG60" s="94">
        <f>'表４（旧カリ）データ　～2007'!W19*学習時間自己点検シート!J60</f>
        <v>0</v>
      </c>
      <c r="AH60" s="95">
        <f>'表４（旧カリ）データ　～2007'!X19*学習時間自己点検シート!J60</f>
        <v>0</v>
      </c>
      <c r="AI60" s="96">
        <f t="shared" si="28"/>
        <v>0</v>
      </c>
    </row>
    <row r="61" spans="1:35" s="62" customFormat="1" ht="12" customHeight="1" x14ac:dyDescent="0.15">
      <c r="B61" s="62">
        <v>1</v>
      </c>
      <c r="J61" s="180"/>
      <c r="K61" s="191" t="str">
        <f>'表４（旧カリ）データ　～2007'!A20</f>
        <v>化学Ⅱ</v>
      </c>
      <c r="L61" s="92"/>
      <c r="M61" s="83">
        <f>'表４（旧カリ）データ　～2007'!B20*J61</f>
        <v>0</v>
      </c>
      <c r="O61" s="93">
        <f>'表４（旧カリ）データ　～2007'!G20*学習時間自己点検シート!J61</f>
        <v>0</v>
      </c>
      <c r="P61" s="106">
        <f>'表４（旧カリ）データ　～2007'!H20*学習時間自己点検シート!J61</f>
        <v>0</v>
      </c>
      <c r="Q61" s="94">
        <f>'表４（旧カリ）データ　～2007'!I20*学習時間自己点検シート!J61</f>
        <v>0</v>
      </c>
      <c r="R61" s="94">
        <f>'表４（旧カリ）データ　～2007'!J20*学習時間自己点検シート!J61</f>
        <v>0</v>
      </c>
      <c r="S61" s="94">
        <f>'表４（旧カリ）データ　～2007'!K20*学習時間自己点検シート!J61</f>
        <v>0</v>
      </c>
      <c r="T61" s="94">
        <f>'表４（旧カリ）データ　～2007'!L20*学習時間自己点検シート!J61</f>
        <v>0</v>
      </c>
      <c r="U61" s="94">
        <f>'表４（旧カリ）データ　～2007'!M20*学習時間自己点検シート!J61</f>
        <v>0</v>
      </c>
      <c r="V61" s="94">
        <f>'表４（旧カリ）データ　～2007'!N20*学習時間自己点検シート!J61</f>
        <v>0</v>
      </c>
      <c r="W61" s="94">
        <f>'表４（旧カリ）データ　～2007'!O20*学習時間自己点検シート!J61</f>
        <v>0</v>
      </c>
      <c r="X61" s="94">
        <f>'表４（旧カリ）データ　～2007'!P20*学習時間自己点検シート!J61</f>
        <v>0</v>
      </c>
      <c r="Y61" s="95">
        <f>'表４（旧カリ）データ　～2007'!Q20*学習時間自己点検シート!J61</f>
        <v>0</v>
      </c>
      <c r="Z61" s="96">
        <f t="shared" si="27"/>
        <v>0</v>
      </c>
      <c r="AA61" s="97"/>
      <c r="AB61" s="93">
        <f>'表４（旧カリ）データ　～2007'!R20*学習時間自己点検シート!J61</f>
        <v>0</v>
      </c>
      <c r="AC61" s="94">
        <f>'表４（旧カリ）データ　～2007'!S20*学習時間自己点検シート!J61</f>
        <v>0</v>
      </c>
      <c r="AD61" s="106">
        <f>'表４（旧カリ）データ　～2007'!T20*学習時間自己点検シート!J61</f>
        <v>0</v>
      </c>
      <c r="AE61" s="94">
        <f>'表４（旧カリ）データ　～2007'!U20*学習時間自己点検シート!J61</f>
        <v>0</v>
      </c>
      <c r="AF61" s="94">
        <f>'表４（旧カリ）データ　～2007'!V20*学習時間自己点検シート!J61</f>
        <v>0</v>
      </c>
      <c r="AG61" s="94">
        <f>'表４（旧カリ）データ　～2007'!W20*学習時間自己点検シート!J61</f>
        <v>0</v>
      </c>
      <c r="AH61" s="95">
        <f>'表４（旧カリ）データ　～2007'!X20*学習時間自己点検シート!J61</f>
        <v>0</v>
      </c>
      <c r="AI61" s="96">
        <f t="shared" si="28"/>
        <v>0</v>
      </c>
    </row>
    <row r="62" spans="1:35" s="62" customFormat="1" ht="12" customHeight="1" x14ac:dyDescent="0.15">
      <c r="H62" s="62">
        <v>1</v>
      </c>
      <c r="J62" s="180"/>
      <c r="K62" s="191" t="str">
        <f>'表４（旧カリ）データ　～2007'!A21</f>
        <v>職業指導</v>
      </c>
      <c r="L62" s="92"/>
      <c r="M62" s="83">
        <f>'表４（旧カリ）データ　～2007'!B21*J62</f>
        <v>0</v>
      </c>
      <c r="O62" s="105">
        <f>'表４（旧カリ）データ　～2007'!G21*学習時間自己点検シート!J62</f>
        <v>0</v>
      </c>
      <c r="P62" s="94">
        <f>'表４（旧カリ）データ　～2007'!H21*学習時間自己点検シート!J62</f>
        <v>0</v>
      </c>
      <c r="Q62" s="94">
        <f>'表４（旧カリ）データ　～2007'!I21*学習時間自己点検シート!J62</f>
        <v>0</v>
      </c>
      <c r="R62" s="94">
        <f>'表４（旧カリ）データ　～2007'!J21*学習時間自己点検シート!J62</f>
        <v>0</v>
      </c>
      <c r="S62" s="94">
        <f>'表４（旧カリ）データ　～2007'!K21*学習時間自己点検シート!J62</f>
        <v>0</v>
      </c>
      <c r="T62" s="94">
        <f>'表４（旧カリ）データ　～2007'!L21*学習時間自己点検シート!J62</f>
        <v>0</v>
      </c>
      <c r="U62" s="94">
        <f>'表４（旧カリ）データ　～2007'!M21*学習時間自己点検シート!J62</f>
        <v>0</v>
      </c>
      <c r="V62" s="94">
        <f>'表４（旧カリ）データ　～2007'!N21*学習時間自己点検シート!J62</f>
        <v>0</v>
      </c>
      <c r="W62" s="94">
        <f>'表４（旧カリ）データ　～2007'!O21*学習時間自己点検シート!J62</f>
        <v>0</v>
      </c>
      <c r="X62" s="94">
        <f>'表４（旧カリ）データ　～2007'!P21*学習時間自己点検シート!J62</f>
        <v>0</v>
      </c>
      <c r="Y62" s="95">
        <f>'表４（旧カリ）データ　～2007'!Q21*学習時間自己点検シート!J62</f>
        <v>0</v>
      </c>
      <c r="Z62" s="96">
        <f t="shared" si="27"/>
        <v>0</v>
      </c>
      <c r="AA62" s="97"/>
      <c r="AB62" s="105">
        <f>'表４（旧カリ）データ　～2007'!R21*学習時間自己点検シート!J62</f>
        <v>0</v>
      </c>
      <c r="AC62" s="106">
        <f>'表４（旧カリ）データ　～2007'!S21*学習時間自己点検シート!J62</f>
        <v>0</v>
      </c>
      <c r="AD62" s="94">
        <f>'表４（旧カリ）データ　～2007'!T21*学習時間自己点検シート!J62</f>
        <v>0</v>
      </c>
      <c r="AE62" s="94">
        <f>'表４（旧カリ）データ　～2007'!U21*学習時間自己点検シート!J62</f>
        <v>0</v>
      </c>
      <c r="AF62" s="94">
        <f>'表４（旧カリ）データ　～2007'!V21*学習時間自己点検シート!J62</f>
        <v>0</v>
      </c>
      <c r="AG62" s="94">
        <f>'表４（旧カリ）データ　～2007'!W21*学習時間自己点検シート!J62</f>
        <v>0</v>
      </c>
      <c r="AH62" s="107">
        <f>'表４（旧カリ）データ　～2007'!X21*学習時間自己点検シート!J62</f>
        <v>0</v>
      </c>
      <c r="AI62" s="96">
        <f t="shared" si="28"/>
        <v>0</v>
      </c>
    </row>
    <row r="63" spans="1:35" s="62" customFormat="1" ht="12" customHeight="1" x14ac:dyDescent="0.15">
      <c r="A63" s="62">
        <v>1</v>
      </c>
      <c r="J63" s="180"/>
      <c r="K63" s="191" t="str">
        <f>'表４（旧カリ）データ　～2007'!A22</f>
        <v>情報リテラシ</v>
      </c>
      <c r="L63" s="92"/>
      <c r="M63" s="83">
        <f>'表４（旧カリ）データ　～2007'!B22*J63</f>
        <v>0</v>
      </c>
      <c r="O63" s="93">
        <f>'表４（旧カリ）データ　～2007'!G22*学習時間自己点検シート!J63</f>
        <v>0</v>
      </c>
      <c r="P63" s="106">
        <f>'表４（旧カリ）データ　～2007'!H22*学習時間自己点検シート!J63</f>
        <v>0</v>
      </c>
      <c r="Q63" s="94">
        <f>'表４（旧カリ）データ　～2007'!I22*学習時間自己点検シート!J63</f>
        <v>0</v>
      </c>
      <c r="R63" s="94">
        <f>'表４（旧カリ）データ　～2007'!J22*学習時間自己点検シート!J63</f>
        <v>0</v>
      </c>
      <c r="S63" s="94">
        <f>'表４（旧カリ）データ　～2007'!K22*学習時間自己点検シート!J63</f>
        <v>0</v>
      </c>
      <c r="T63" s="94">
        <f>'表４（旧カリ）データ　～2007'!L22*学習時間自己点検シート!J63</f>
        <v>0</v>
      </c>
      <c r="U63" s="94">
        <f>'表４（旧カリ）データ　～2007'!M22*学習時間自己点検シート!J63</f>
        <v>0</v>
      </c>
      <c r="V63" s="94">
        <f>'表４（旧カリ）データ　～2007'!N22*学習時間自己点検シート!J63</f>
        <v>0</v>
      </c>
      <c r="W63" s="94">
        <f>'表４（旧カリ）データ　～2007'!O22*学習時間自己点検シート!J63</f>
        <v>0</v>
      </c>
      <c r="X63" s="94">
        <f>'表４（旧カリ）データ　～2007'!P22*学習時間自己点検シート!J63</f>
        <v>0</v>
      </c>
      <c r="Y63" s="95">
        <f>'表４（旧カリ）データ　～2007'!Q22*学習時間自己点検シート!J63</f>
        <v>0</v>
      </c>
      <c r="Z63" s="96">
        <f t="shared" si="27"/>
        <v>0</v>
      </c>
      <c r="AA63" s="97"/>
      <c r="AB63" s="93">
        <f>'表４（旧カリ）データ　～2007'!R22*学習時間自己点検シート!J63</f>
        <v>0</v>
      </c>
      <c r="AC63" s="94">
        <f>'表４（旧カリ）データ　～2007'!S22*学習時間自己点検シート!J63</f>
        <v>0</v>
      </c>
      <c r="AD63" s="94">
        <f>'表４（旧カリ）データ　～2007'!T22*学習時間自己点検シート!J63</f>
        <v>0</v>
      </c>
      <c r="AE63" s="106">
        <f>'表４（旧カリ）データ　～2007'!U22*学習時間自己点検シート!J63</f>
        <v>0</v>
      </c>
      <c r="AF63" s="94">
        <f>'表４（旧カリ）データ　～2007'!V22*学習時間自己点検シート!J63</f>
        <v>0</v>
      </c>
      <c r="AG63" s="94">
        <f>'表４（旧カリ）データ　～2007'!W22*学習時間自己点検シート!J63</f>
        <v>0</v>
      </c>
      <c r="AH63" s="95">
        <f>'表４（旧カリ）データ　～2007'!X22*学習時間自己点検シート!J63</f>
        <v>0</v>
      </c>
      <c r="AI63" s="96">
        <f t="shared" si="28"/>
        <v>0</v>
      </c>
    </row>
    <row r="64" spans="1:35" s="62" customFormat="1" ht="12" customHeight="1" x14ac:dyDescent="0.15">
      <c r="E64" s="62">
        <v>1</v>
      </c>
      <c r="J64" s="180"/>
      <c r="K64" s="191" t="str">
        <f>'表４（旧カリ）データ　～2007'!A23</f>
        <v>情報処理演習</v>
      </c>
      <c r="L64" s="92"/>
      <c r="M64" s="83">
        <f>'表４（旧カリ）データ　～2007'!B23*J64</f>
        <v>0</v>
      </c>
      <c r="O64" s="93">
        <f>'表４（旧カリ）データ　～2007'!G23*学習時間自己点検シート!J64</f>
        <v>0</v>
      </c>
      <c r="P64" s="106">
        <f>'表４（旧カリ）データ　～2007'!H23*学習時間自己点検シート!J64</f>
        <v>0</v>
      </c>
      <c r="Q64" s="94">
        <f>'表４（旧カリ）データ　～2007'!I23*学習時間自己点検シート!J64</f>
        <v>0</v>
      </c>
      <c r="R64" s="94">
        <f>'表４（旧カリ）データ　～2007'!J23*学習時間自己点検シート!J64</f>
        <v>0</v>
      </c>
      <c r="S64" s="94">
        <f>'表４（旧カリ）データ　～2007'!K23*学習時間自己点検シート!J64</f>
        <v>0</v>
      </c>
      <c r="T64" s="94">
        <f>'表４（旧カリ）データ　～2007'!L23*学習時間自己点検シート!J64</f>
        <v>0</v>
      </c>
      <c r="U64" s="94">
        <f>'表４（旧カリ）データ　～2007'!M23*学習時間自己点検シート!J64</f>
        <v>0</v>
      </c>
      <c r="V64" s="94">
        <f>'表４（旧カリ）データ　～2007'!N23*学習時間自己点検シート!J64</f>
        <v>0</v>
      </c>
      <c r="W64" s="94">
        <f>'表４（旧カリ）データ　～2007'!O23*学習時間自己点検シート!J64</f>
        <v>0</v>
      </c>
      <c r="X64" s="94">
        <f>'表４（旧カリ）データ　～2007'!P23*学習時間自己点検シート!J64</f>
        <v>0</v>
      </c>
      <c r="Y64" s="95">
        <f>'表４（旧カリ）データ　～2007'!Q23*学習時間自己点検シート!J64</f>
        <v>0</v>
      </c>
      <c r="Z64" s="96">
        <f t="shared" si="27"/>
        <v>0</v>
      </c>
      <c r="AA64" s="97"/>
      <c r="AB64" s="93">
        <f>'表４（旧カリ）データ　～2007'!R23*学習時間自己点検シート!J64</f>
        <v>0</v>
      </c>
      <c r="AC64" s="94">
        <f>'表４（旧カリ）データ　～2007'!S23*学習時間自己点検シート!J64</f>
        <v>0</v>
      </c>
      <c r="AD64" s="106">
        <f>'表４（旧カリ）データ　～2007'!T23*学習時間自己点検シート!J64</f>
        <v>0</v>
      </c>
      <c r="AE64" s="106">
        <f>'表４（旧カリ）データ　～2007'!U23*学習時間自己点検シート!J64</f>
        <v>0</v>
      </c>
      <c r="AF64" s="106">
        <f>'表４（旧カリ）データ　～2007'!V23*学習時間自己点検シート!J64</f>
        <v>0</v>
      </c>
      <c r="AG64" s="106">
        <f>'表４（旧カリ）データ　～2007'!W23*学習時間自己点検シート!J64</f>
        <v>0</v>
      </c>
      <c r="AH64" s="95">
        <f>'表４（旧カリ）データ　～2007'!X23*学習時間自己点検シート!J64</f>
        <v>0</v>
      </c>
      <c r="AI64" s="96">
        <f t="shared" si="28"/>
        <v>0</v>
      </c>
    </row>
    <row r="65" spans="1:35" s="62" customFormat="1" ht="12" customHeight="1" x14ac:dyDescent="0.15">
      <c r="B65" s="62">
        <v>1</v>
      </c>
      <c r="J65" s="180"/>
      <c r="K65" s="191" t="str">
        <f>'表４（旧カリ）データ　～2007'!A24</f>
        <v>都市環境セミナー</v>
      </c>
      <c r="L65" s="92"/>
      <c r="M65" s="83">
        <f>'表４（旧カリ）データ　～2007'!B24*J65</f>
        <v>0</v>
      </c>
      <c r="O65" s="93">
        <f>'表４（旧カリ）データ　～2007'!G24*学習時間自己点検シート!J65</f>
        <v>0</v>
      </c>
      <c r="P65" s="94">
        <f>'表４（旧カリ）データ　～2007'!H24*学習時間自己点検シート!J65</f>
        <v>0</v>
      </c>
      <c r="Q65" s="94">
        <f>'表４（旧カリ）データ　～2007'!I24*学習時間自己点検シート!J65</f>
        <v>0</v>
      </c>
      <c r="R65" s="94">
        <f>'表４（旧カリ）データ　～2007'!J24*学習時間自己点検シート!J65</f>
        <v>0</v>
      </c>
      <c r="S65" s="94">
        <f>'表４（旧カリ）データ　～2007'!K24*学習時間自己点検シート!J65</f>
        <v>0</v>
      </c>
      <c r="T65" s="106">
        <f>'表４（旧カリ）データ　～2007'!L24*学習時間自己点検シート!J65</f>
        <v>0</v>
      </c>
      <c r="U65" s="106">
        <f>'表４（旧カリ）データ　～2007'!M24*学習時間自己点検シート!J65</f>
        <v>0</v>
      </c>
      <c r="V65" s="106">
        <f>'表４（旧カリ）データ　～2007'!N24*学習時間自己点検シート!J65</f>
        <v>0</v>
      </c>
      <c r="W65" s="106">
        <f>'表４（旧カリ）データ　～2007'!O24*学習時間自己点検シート!J65</f>
        <v>0</v>
      </c>
      <c r="X65" s="94">
        <f>'表４（旧カリ）データ　～2007'!P24*学習時間自己点検シート!J65</f>
        <v>0</v>
      </c>
      <c r="Y65" s="95">
        <f>'表４（旧カリ）データ　～2007'!Q24*学習時間自己点検シート!J65</f>
        <v>0</v>
      </c>
      <c r="Z65" s="96">
        <f t="shared" si="27"/>
        <v>0</v>
      </c>
      <c r="AA65" s="97"/>
      <c r="AB65" s="105">
        <f>'表４（旧カリ）データ　～2007'!R24*学習時間自己点検シート!J65</f>
        <v>0</v>
      </c>
      <c r="AC65" s="106">
        <f>'表４（旧カリ）データ　～2007'!S24*学習時間自己点検シート!J65</f>
        <v>0</v>
      </c>
      <c r="AD65" s="94">
        <f>'表４（旧カリ）データ　～2007'!T24*学習時間自己点検シート!J65</f>
        <v>0</v>
      </c>
      <c r="AE65" s="94">
        <f>'表４（旧カリ）データ　～2007'!U24*学習時間自己点検シート!J65</f>
        <v>0</v>
      </c>
      <c r="AF65" s="106">
        <f>'表４（旧カリ）データ　～2007'!V24*学習時間自己点検シート!J65</f>
        <v>0</v>
      </c>
      <c r="AG65" s="106">
        <f>'表４（旧カリ）データ　～2007'!W24*学習時間自己点検シート!J65</f>
        <v>0</v>
      </c>
      <c r="AH65" s="107">
        <f>'表４（旧カリ）データ　～2007'!X24*学習時間自己点検シート!J65</f>
        <v>0</v>
      </c>
      <c r="AI65" s="96">
        <f t="shared" si="28"/>
        <v>0</v>
      </c>
    </row>
    <row r="66" spans="1:35" s="62" customFormat="1" ht="12" customHeight="1" x14ac:dyDescent="0.15">
      <c r="F66" s="62">
        <v>1</v>
      </c>
      <c r="J66" s="180"/>
      <c r="K66" s="191" t="str">
        <f>'表４（旧カリ）データ　～2007'!A25</f>
        <v>都市環境実験Ⅰ</v>
      </c>
      <c r="L66" s="92"/>
      <c r="M66" s="83">
        <f>'表４（旧カリ）データ　～2007'!B25*J66</f>
        <v>0</v>
      </c>
      <c r="O66" s="93">
        <f>'表４（旧カリ）データ　～2007'!G25*学習時間自己点検シート!J66</f>
        <v>0</v>
      </c>
      <c r="P66" s="94">
        <f>'表４（旧カリ）データ　～2007'!H25*学習時間自己点検シート!J66</f>
        <v>0</v>
      </c>
      <c r="Q66" s="94">
        <f>'表４（旧カリ）データ　～2007'!I25*学習時間自己点検シート!J66</f>
        <v>0</v>
      </c>
      <c r="R66" s="106">
        <f>'表４（旧カリ）データ　～2007'!J25*学習時間自己点検シート!J66</f>
        <v>0</v>
      </c>
      <c r="S66" s="106">
        <f>'表４（旧カリ）データ　～2007'!K25*学習時間自己点検シート!J66</f>
        <v>0</v>
      </c>
      <c r="T66" s="106">
        <f>'表４（旧カリ）データ　～2007'!L25*学習時間自己点検シート!J66</f>
        <v>0</v>
      </c>
      <c r="U66" s="94">
        <f>'表４（旧カリ）データ　～2007'!M25*学習時間自己点検シート!J66</f>
        <v>0</v>
      </c>
      <c r="V66" s="94">
        <f>'表４（旧カリ）データ　～2007'!N25*学習時間自己点検シート!J66</f>
        <v>0</v>
      </c>
      <c r="W66" s="106">
        <f>'表４（旧カリ）データ　～2007'!O25*学習時間自己点検シート!J66</f>
        <v>0</v>
      </c>
      <c r="X66" s="94">
        <f>'表４（旧カリ）データ　～2007'!P25*学習時間自己点検シート!J66</f>
        <v>0</v>
      </c>
      <c r="Y66" s="95">
        <f>'表４（旧カリ）データ　～2007'!Q25*学習時間自己点検シート!J66</f>
        <v>0</v>
      </c>
      <c r="Z66" s="96">
        <f t="shared" si="27"/>
        <v>0</v>
      </c>
      <c r="AA66" s="97"/>
      <c r="AB66" s="93">
        <f>'表４（旧カリ）データ　～2007'!R25*学習時間自己点検シート!J66</f>
        <v>0</v>
      </c>
      <c r="AC66" s="94">
        <f>'表４（旧カリ）データ　～2007'!S25*学習時間自己点検シート!J66</f>
        <v>0</v>
      </c>
      <c r="AD66" s="106">
        <f>'表４（旧カリ）データ　～2007'!T25*学習時間自己点検シート!J66</f>
        <v>0</v>
      </c>
      <c r="AE66" s="94">
        <f>'表４（旧カリ）データ　～2007'!U25*学習時間自己点検シート!J66</f>
        <v>0</v>
      </c>
      <c r="AF66" s="106">
        <f>'表４（旧カリ）データ　～2007'!V25*学習時間自己点検シート!J66</f>
        <v>0</v>
      </c>
      <c r="AG66" s="94">
        <f>'表４（旧カリ）データ　～2007'!W25*学習時間自己点検シート!J66</f>
        <v>0</v>
      </c>
      <c r="AH66" s="95">
        <f>'表４（旧カリ）データ　～2007'!X25*学習時間自己点検シート!J66</f>
        <v>0</v>
      </c>
      <c r="AI66" s="96">
        <f t="shared" si="28"/>
        <v>0</v>
      </c>
    </row>
    <row r="67" spans="1:35" s="62" customFormat="1" ht="12" customHeight="1" x14ac:dyDescent="0.15">
      <c r="F67" s="62">
        <v>1</v>
      </c>
      <c r="J67" s="180"/>
      <c r="K67" s="191" t="str">
        <f>'表４（旧カリ）データ　～2007'!A26</f>
        <v>都市環境実験Ⅱ</v>
      </c>
      <c r="L67" s="92"/>
      <c r="M67" s="83">
        <f>'表４（旧カリ）データ　～2007'!B26*J67</f>
        <v>0</v>
      </c>
      <c r="O67" s="93">
        <f>'表４（旧カリ）データ　～2007'!G26*学習時間自己点検シート!J67</f>
        <v>0</v>
      </c>
      <c r="P67" s="94">
        <f>'表４（旧カリ）データ　～2007'!H26*学習時間自己点検シート!J67</f>
        <v>0</v>
      </c>
      <c r="Q67" s="94">
        <f>'表４（旧カリ）データ　～2007'!I26*学習時間自己点検シート!J67</f>
        <v>0</v>
      </c>
      <c r="R67" s="106">
        <f>'表４（旧カリ）データ　～2007'!J26*学習時間自己点検シート!J67</f>
        <v>0</v>
      </c>
      <c r="S67" s="106">
        <f>'表４（旧カリ）データ　～2007'!K26*学習時間自己点検シート!J67</f>
        <v>0</v>
      </c>
      <c r="T67" s="106">
        <f>'表４（旧カリ）データ　～2007'!L26*学習時間自己点検シート!J67</f>
        <v>0</v>
      </c>
      <c r="U67" s="94">
        <f>'表４（旧カリ）データ　～2007'!M26*学習時間自己点検シート!J67</f>
        <v>0</v>
      </c>
      <c r="V67" s="94">
        <f>'表４（旧カリ）データ　～2007'!N26*学習時間自己点検シート!J67</f>
        <v>0</v>
      </c>
      <c r="W67" s="106">
        <f>'表４（旧カリ）データ　～2007'!O26*学習時間自己点検シート!J67</f>
        <v>0</v>
      </c>
      <c r="X67" s="94">
        <f>'表４（旧カリ）データ　～2007'!P26*学習時間自己点検シート!J67</f>
        <v>0</v>
      </c>
      <c r="Y67" s="95">
        <f>'表４（旧カリ）データ　～2007'!Q26*学習時間自己点検シート!J67</f>
        <v>0</v>
      </c>
      <c r="Z67" s="96">
        <f t="shared" si="27"/>
        <v>0</v>
      </c>
      <c r="AA67" s="97"/>
      <c r="AB67" s="93">
        <f>'表４（旧カリ）データ　～2007'!R26*学習時間自己点検シート!J67</f>
        <v>0</v>
      </c>
      <c r="AC67" s="94">
        <f>'表４（旧カリ）データ　～2007'!S26*学習時間自己点検シート!J67</f>
        <v>0</v>
      </c>
      <c r="AD67" s="106">
        <f>'表４（旧カリ）データ　～2007'!T26*学習時間自己点検シート!J67</f>
        <v>0</v>
      </c>
      <c r="AE67" s="106">
        <f>'表４（旧カリ）データ　～2007'!U26*学習時間自己点検シート!J67</f>
        <v>0</v>
      </c>
      <c r="AF67" s="106">
        <f>'表４（旧カリ）データ　～2007'!V26*学習時間自己点検シート!J67</f>
        <v>0</v>
      </c>
      <c r="AG67" s="94">
        <f>'表４（旧カリ）データ　～2007'!W26*学習時間自己点検シート!J67</f>
        <v>0</v>
      </c>
      <c r="AH67" s="95">
        <f>'表４（旧カリ）データ　～2007'!X26*学習時間自己点検シート!J67</f>
        <v>0</v>
      </c>
      <c r="AI67" s="96">
        <f t="shared" si="28"/>
        <v>0</v>
      </c>
    </row>
    <row r="68" spans="1:35" s="62" customFormat="1" ht="12" customHeight="1" x14ac:dyDescent="0.15">
      <c r="F68" s="62">
        <v>1</v>
      </c>
      <c r="J68" s="180"/>
      <c r="K68" s="191" t="str">
        <f>'表４（旧カリ）データ　～2007'!A28</f>
        <v>企業実習</v>
      </c>
      <c r="L68" s="92"/>
      <c r="M68" s="83">
        <f>'表４（旧カリ）データ　～2007'!B28*J68</f>
        <v>0</v>
      </c>
      <c r="O68" s="93">
        <f>'表４（旧カリ）データ　～2007'!G28*学習時間自己点検シート!J68</f>
        <v>0</v>
      </c>
      <c r="P68" s="94">
        <f>'表４（旧カリ）データ　～2007'!H28*学習時間自己点検シート!J68</f>
        <v>0</v>
      </c>
      <c r="Q68" s="94">
        <f>'表４（旧カリ）データ　～2007'!I28*学習時間自己点検シート!J68</f>
        <v>0</v>
      </c>
      <c r="R68" s="94">
        <f>'表４（旧カリ）データ　～2007'!J28*学習時間自己点検シート!J68</f>
        <v>0</v>
      </c>
      <c r="S68" s="94">
        <f>'表４（旧カリ）データ　～2007'!K28*学習時間自己点検シート!J68</f>
        <v>0</v>
      </c>
      <c r="T68" s="94">
        <f>'表４（旧カリ）データ　～2007'!L28*学習時間自己点検シート!J68</f>
        <v>0</v>
      </c>
      <c r="U68" s="94">
        <f>'表４（旧カリ）データ　～2007'!M28*学習時間自己点検シート!J68</f>
        <v>0</v>
      </c>
      <c r="V68" s="94">
        <f>'表４（旧カリ）データ　～2007'!N28*学習時間自己点検シート!J68</f>
        <v>0</v>
      </c>
      <c r="W68" s="106">
        <f>'表４（旧カリ）データ　～2007'!O28*学習時間自己点検シート!J68</f>
        <v>0</v>
      </c>
      <c r="X68" s="94">
        <f>'表４（旧カリ）データ　～2007'!P28*学習時間自己点検シート!J68</f>
        <v>0</v>
      </c>
      <c r="Y68" s="95">
        <f>'表４（旧カリ）データ　～2007'!Q28*学習時間自己点検シート!J68</f>
        <v>0</v>
      </c>
      <c r="Z68" s="96">
        <f t="shared" si="27"/>
        <v>0</v>
      </c>
      <c r="AA68" s="97"/>
      <c r="AB68" s="105">
        <f>'表４（旧カリ）データ　～2007'!R28*学習時間自己点検シート!J68</f>
        <v>0</v>
      </c>
      <c r="AC68" s="106">
        <f>'表４（旧カリ）データ　～2007'!S28*学習時間自己点検シート!J68</f>
        <v>0</v>
      </c>
      <c r="AD68" s="106">
        <f>'表４（旧カリ）データ　～2007'!T28*学習時間自己点検シート!J68</f>
        <v>0</v>
      </c>
      <c r="AE68" s="106">
        <f>'表４（旧カリ）データ　～2007'!U28*学習時間自己点検シート!J68</f>
        <v>0</v>
      </c>
      <c r="AF68" s="106">
        <f>'表４（旧カリ）データ　～2007'!V28*学習時間自己点検シート!J68</f>
        <v>0</v>
      </c>
      <c r="AG68" s="106">
        <f>'表４（旧カリ）データ　～2007'!W28*学習時間自己点検シート!J68</f>
        <v>0</v>
      </c>
      <c r="AH68" s="107">
        <f>'表４（旧カリ）データ　～2007'!X28*学習時間自己点検シート!J68</f>
        <v>0</v>
      </c>
      <c r="AI68" s="96">
        <f t="shared" si="28"/>
        <v>0</v>
      </c>
    </row>
    <row r="69" spans="1:35" s="62" customFormat="1" ht="12" customHeight="1" x14ac:dyDescent="0.15">
      <c r="A69" s="62">
        <v>1</v>
      </c>
      <c r="J69" s="180"/>
      <c r="K69" s="191" t="str">
        <f>'表４（旧カリ）データ　～2007'!A29</f>
        <v>生物学</v>
      </c>
      <c r="L69" s="92"/>
      <c r="M69" s="83">
        <f>'表４（旧カリ）データ　～2007'!B29*J69</f>
        <v>0</v>
      </c>
      <c r="O69" s="93">
        <f>'表４（旧カリ）データ　～2007'!G29*学習時間自己点検シート!J69</f>
        <v>0</v>
      </c>
      <c r="P69" s="94">
        <f>'表４（旧カリ）データ　～2007'!H29*学習時間自己点検シート!J69</f>
        <v>0</v>
      </c>
      <c r="Q69" s="94">
        <f>'表４（旧カリ）データ　～2007'!I29*学習時間自己点検シート!J69</f>
        <v>0</v>
      </c>
      <c r="R69" s="106">
        <f>'表４（旧カリ）データ　～2007'!J29*学習時間自己点検シート!J69</f>
        <v>0</v>
      </c>
      <c r="S69" s="94">
        <f>'表４（旧カリ）データ　～2007'!K29*学習時間自己点検シート!J69</f>
        <v>0</v>
      </c>
      <c r="T69" s="94">
        <f>'表４（旧カリ）データ　～2007'!L29*学習時間自己点検シート!J69</f>
        <v>0</v>
      </c>
      <c r="U69" s="94">
        <f>'表４（旧カリ）データ　～2007'!M29*学習時間自己点検シート!J69</f>
        <v>0</v>
      </c>
      <c r="V69" s="94">
        <f>'表４（旧カリ）データ　～2007'!N29*学習時間自己点検シート!J69</f>
        <v>0</v>
      </c>
      <c r="W69" s="106">
        <f>'表４（旧カリ）データ　～2007'!O29*学習時間自己点検シート!J69</f>
        <v>0</v>
      </c>
      <c r="X69" s="94">
        <f>'表４（旧カリ）データ　～2007'!P29*学習時間自己点検シート!J69</f>
        <v>0</v>
      </c>
      <c r="Y69" s="95">
        <f>'表４（旧カリ）データ　～2007'!Q29*学習時間自己点検シート!J69</f>
        <v>0</v>
      </c>
      <c r="Z69" s="96">
        <f t="shared" si="27"/>
        <v>0</v>
      </c>
      <c r="AA69" s="97"/>
      <c r="AB69" s="105">
        <f>'表４（旧カリ）データ　～2007'!R29*学習時間自己点検シート!J69</f>
        <v>0</v>
      </c>
      <c r="AC69" s="106">
        <f>'表４（旧カリ）データ　～2007'!S29*学習時間自己点検シート!J69</f>
        <v>0</v>
      </c>
      <c r="AD69" s="94">
        <f>'表４（旧カリ）データ　～2007'!T29*学習時間自己点検シート!J69</f>
        <v>0</v>
      </c>
      <c r="AE69" s="106">
        <f>'表４（旧カリ）データ　～2007'!U29*学習時間自己点検シート!J69</f>
        <v>0</v>
      </c>
      <c r="AF69" s="94">
        <f>'表４（旧カリ）データ　～2007'!V29*学習時間自己点検シート!J69</f>
        <v>0</v>
      </c>
      <c r="AG69" s="106">
        <f>'表４（旧カリ）データ　～2007'!W29*学習時間自己点検シート!J69</f>
        <v>0</v>
      </c>
      <c r="AH69" s="95">
        <f>'表４（旧カリ）データ　～2007'!X29*学習時間自己点検シート!J69</f>
        <v>0</v>
      </c>
      <c r="AI69" s="96">
        <f t="shared" si="28"/>
        <v>0</v>
      </c>
    </row>
    <row r="70" spans="1:35" s="62" customFormat="1" ht="12" customHeight="1" x14ac:dyDescent="0.15">
      <c r="E70" s="62">
        <v>1</v>
      </c>
      <c r="J70" s="180"/>
      <c r="K70" s="191" t="str">
        <f>'表４（旧カリ）データ　～2007'!A30</f>
        <v>生態学</v>
      </c>
      <c r="L70" s="92"/>
      <c r="M70" s="83">
        <f>'表４（旧カリ）データ　～2007'!B30*J70</f>
        <v>0</v>
      </c>
      <c r="O70" s="93">
        <f>'表４（旧カリ）データ　～2007'!G30*学習時間自己点検シート!J70</f>
        <v>0</v>
      </c>
      <c r="P70" s="94">
        <f>'表４（旧カリ）データ　～2007'!H30*学習時間自己点検シート!J70</f>
        <v>0</v>
      </c>
      <c r="Q70" s="94">
        <f>'表４（旧カリ）データ　～2007'!I30*学習時間自己点検シート!J70</f>
        <v>0</v>
      </c>
      <c r="R70" s="106">
        <f>'表４（旧カリ）データ　～2007'!J30*学習時間自己点検シート!J70</f>
        <v>0</v>
      </c>
      <c r="S70" s="94">
        <f>'表４（旧カリ）データ　～2007'!K30*学習時間自己点検シート!J70</f>
        <v>0</v>
      </c>
      <c r="T70" s="94">
        <f>'表４（旧カリ）データ　～2007'!L30*学習時間自己点検シート!J70</f>
        <v>0</v>
      </c>
      <c r="U70" s="94">
        <f>'表４（旧カリ）データ　～2007'!M30*学習時間自己点検シート!J70</f>
        <v>0</v>
      </c>
      <c r="V70" s="94">
        <f>'表４（旧カリ）データ　～2007'!N30*学習時間自己点検シート!J70</f>
        <v>0</v>
      </c>
      <c r="W70" s="106">
        <f>'表４（旧カリ）データ　～2007'!O30*学習時間自己点検シート!J70</f>
        <v>0</v>
      </c>
      <c r="X70" s="94">
        <f>'表４（旧カリ）データ　～2007'!P30*学習時間自己点検シート!J70</f>
        <v>0</v>
      </c>
      <c r="Y70" s="95">
        <f>'表４（旧カリ）データ　～2007'!Q30*学習時間自己点検シート!J70</f>
        <v>0</v>
      </c>
      <c r="Z70" s="96">
        <f t="shared" si="27"/>
        <v>0</v>
      </c>
      <c r="AA70" s="97"/>
      <c r="AB70" s="93">
        <f>'表４（旧カリ）データ　～2007'!R30*学習時間自己点検シート!J70</f>
        <v>0</v>
      </c>
      <c r="AC70" s="106">
        <f>'表４（旧カリ）データ　～2007'!S30*学習時間自己点検シート!J70</f>
        <v>0</v>
      </c>
      <c r="AD70" s="94">
        <f>'表４（旧カリ）データ　～2007'!T30*学習時間自己点検シート!J70</f>
        <v>0</v>
      </c>
      <c r="AE70" s="106">
        <f>'表４（旧カリ）データ　～2007'!U30*学習時間自己点検シート!J70</f>
        <v>0</v>
      </c>
      <c r="AF70" s="94">
        <f>'表４（旧カリ）データ　～2007'!V30*学習時間自己点検シート!J70</f>
        <v>0</v>
      </c>
      <c r="AG70" s="94">
        <f>'表４（旧カリ）データ　～2007'!W30*学習時間自己点検シート!J70</f>
        <v>0</v>
      </c>
      <c r="AH70" s="95">
        <f>'表４（旧カリ）データ　～2007'!X30*学習時間自己点検シート!J70</f>
        <v>0</v>
      </c>
      <c r="AI70" s="96">
        <f t="shared" si="28"/>
        <v>0</v>
      </c>
    </row>
    <row r="71" spans="1:35" s="62" customFormat="1" ht="12" customHeight="1" x14ac:dyDescent="0.15">
      <c r="F71" s="62">
        <v>1</v>
      </c>
      <c r="J71" s="180"/>
      <c r="K71" s="191" t="str">
        <f>'表４（旧カリ）データ　～2007'!A31</f>
        <v>生態環境工学</v>
      </c>
      <c r="L71" s="92"/>
      <c r="M71" s="83">
        <f>'表４（旧カリ）データ　～2007'!B31*J71</f>
        <v>0</v>
      </c>
      <c r="O71" s="93">
        <f>'表４（旧カリ）データ　～2007'!G31*学習時間自己点検シート!J71</f>
        <v>0</v>
      </c>
      <c r="P71" s="94">
        <f>'表４（旧カリ）データ　～2007'!H31*学習時間自己点検シート!J71</f>
        <v>0</v>
      </c>
      <c r="Q71" s="94">
        <f>'表４（旧カリ）データ　～2007'!I31*学習時間自己点検シート!J71</f>
        <v>0</v>
      </c>
      <c r="R71" s="106">
        <f>'表４（旧カリ）データ　～2007'!J31*学習時間自己点検シート!J71</f>
        <v>0</v>
      </c>
      <c r="S71" s="106">
        <f>'表４（旧カリ）データ　～2007'!K31*学習時間自己点検シート!J71</f>
        <v>0</v>
      </c>
      <c r="T71" s="94">
        <f>'表４（旧カリ）データ　～2007'!L31*学習時間自己点検シート!J71</f>
        <v>0</v>
      </c>
      <c r="U71" s="94">
        <f>'表４（旧カリ）データ　～2007'!M31*学習時間自己点検シート!J71</f>
        <v>0</v>
      </c>
      <c r="V71" s="94">
        <f>'表４（旧カリ）データ　～2007'!N31*学習時間自己点検シート!J71</f>
        <v>0</v>
      </c>
      <c r="W71" s="106">
        <f>'表４（旧カリ）データ　～2007'!O31*学習時間自己点検シート!J71</f>
        <v>0</v>
      </c>
      <c r="X71" s="94">
        <f>'表４（旧カリ）データ　～2007'!P31*学習時間自己点検シート!J71</f>
        <v>0</v>
      </c>
      <c r="Y71" s="95">
        <f>'表４（旧カリ）データ　～2007'!Q31*学習時間自己点検シート!J71</f>
        <v>0</v>
      </c>
      <c r="Z71" s="96">
        <f t="shared" si="27"/>
        <v>0</v>
      </c>
      <c r="AA71" s="97"/>
      <c r="AB71" s="105">
        <f>'表４（旧カリ）データ　～2007'!R31*学習時間自己点検シート!J71</f>
        <v>0</v>
      </c>
      <c r="AC71" s="106">
        <f>'表４（旧カリ）データ　～2007'!S31*学習時間自己点検シート!J71</f>
        <v>0</v>
      </c>
      <c r="AD71" s="94">
        <f>'表４（旧カリ）データ　～2007'!T31*学習時間自己点検シート!J71</f>
        <v>0</v>
      </c>
      <c r="AE71" s="106">
        <f>'表４（旧カリ）データ　～2007'!U31*学習時間自己点検シート!J71</f>
        <v>0</v>
      </c>
      <c r="AF71" s="94">
        <f>'表４（旧カリ）データ　～2007'!V31*学習時間自己点検シート!J71</f>
        <v>0</v>
      </c>
      <c r="AG71" s="106">
        <f>'表４（旧カリ）データ　～2007'!W31*学習時間自己点検シート!J71</f>
        <v>0</v>
      </c>
      <c r="AH71" s="95">
        <f>'表４（旧カリ）データ　～2007'!X31*学習時間自己点検シート!J71</f>
        <v>0</v>
      </c>
      <c r="AI71" s="96">
        <f t="shared" si="28"/>
        <v>0</v>
      </c>
    </row>
    <row r="72" spans="1:35" s="62" customFormat="1" ht="12" customHeight="1" x14ac:dyDescent="0.15">
      <c r="A72" s="62">
        <v>1</v>
      </c>
      <c r="J72" s="180"/>
      <c r="K72" s="191" t="str">
        <f>'表４（旧カリ）データ　～2007'!A32</f>
        <v>地球科学</v>
      </c>
      <c r="L72" s="92"/>
      <c r="M72" s="83">
        <f>'表４（旧カリ）データ　～2007'!B32*J72</f>
        <v>0</v>
      </c>
      <c r="O72" s="93">
        <f>'表４（旧カリ）データ　～2007'!G32*学習時間自己点検シート!J72</f>
        <v>0</v>
      </c>
      <c r="P72" s="94">
        <f>'表４（旧カリ）データ　～2007'!H32*学習時間自己点検シート!J72</f>
        <v>0</v>
      </c>
      <c r="Q72" s="106">
        <f>'表４（旧カリ）データ　～2007'!I32*学習時間自己点検シート!J72</f>
        <v>0</v>
      </c>
      <c r="R72" s="106">
        <f>'表４（旧カリ）データ　～2007'!J32*学習時間自己点検シート!J72</f>
        <v>0</v>
      </c>
      <c r="S72" s="94">
        <f>'表４（旧カリ）データ　～2007'!K32*学習時間自己点検シート!J72</f>
        <v>0</v>
      </c>
      <c r="T72" s="94">
        <f>'表４（旧カリ）データ　～2007'!L32*学習時間自己点検シート!J72</f>
        <v>0</v>
      </c>
      <c r="U72" s="94">
        <f>'表４（旧カリ）データ　～2007'!M32*学習時間自己点検シート!J72</f>
        <v>0</v>
      </c>
      <c r="V72" s="106">
        <f>'表４（旧カリ）データ　～2007'!N32*学習時間自己点検シート!J72</f>
        <v>0</v>
      </c>
      <c r="W72" s="106">
        <f>'表４（旧カリ）データ　～2007'!O32*学習時間自己点検シート!J72</f>
        <v>0</v>
      </c>
      <c r="X72" s="94">
        <f>'表４（旧カリ）データ　～2007'!P32*学習時間自己点検シート!J72</f>
        <v>0</v>
      </c>
      <c r="Y72" s="95">
        <f>'表４（旧カリ）データ　～2007'!Q32*学習時間自己点検シート!J72</f>
        <v>0</v>
      </c>
      <c r="Z72" s="96">
        <f t="shared" si="27"/>
        <v>0</v>
      </c>
      <c r="AA72" s="97"/>
      <c r="AB72" s="105">
        <f>'表４（旧カリ）データ　～2007'!R32*学習時間自己点検シート!J72</f>
        <v>0</v>
      </c>
      <c r="AC72" s="106">
        <f>'表４（旧カリ）データ　～2007'!S32*学習時間自己点検シート!J72</f>
        <v>0</v>
      </c>
      <c r="AD72" s="94">
        <f>'表４（旧カリ）データ　～2007'!T32*学習時間自己点検シート!J72</f>
        <v>0</v>
      </c>
      <c r="AE72" s="106">
        <f>'表４（旧カリ）データ　～2007'!U32*学習時間自己点検シート!J72</f>
        <v>0</v>
      </c>
      <c r="AF72" s="106">
        <f>'表４（旧カリ）データ　～2007'!V32*学習時間自己点検シート!J72</f>
        <v>0</v>
      </c>
      <c r="AG72" s="94">
        <f>'表４（旧カリ）データ　～2007'!W32*学習時間自己点検シート!J72</f>
        <v>0</v>
      </c>
      <c r="AH72" s="95">
        <f>'表４（旧カリ）データ　～2007'!X32*学習時間自己点検シート!J72</f>
        <v>0</v>
      </c>
      <c r="AI72" s="96">
        <f t="shared" si="28"/>
        <v>0</v>
      </c>
    </row>
    <row r="73" spans="1:35" s="62" customFormat="1" ht="12" customHeight="1" x14ac:dyDescent="0.15">
      <c r="B73" s="62">
        <v>1</v>
      </c>
      <c r="J73" s="180"/>
      <c r="K73" s="191" t="str">
        <f>'表４（旧カリ）データ　～2007'!A33</f>
        <v>地球環境論</v>
      </c>
      <c r="L73" s="92"/>
      <c r="M73" s="83">
        <f>'表４（旧カリ）データ　～2007'!B33*J73</f>
        <v>0</v>
      </c>
      <c r="O73" s="93">
        <f>'表４（旧カリ）データ　～2007'!G33*学習時間自己点検シート!J73</f>
        <v>0</v>
      </c>
      <c r="P73" s="94">
        <f>'表４（旧カリ）データ　～2007'!H33*学習時間自己点検シート!J73</f>
        <v>0</v>
      </c>
      <c r="Q73" s="94">
        <f>'表４（旧カリ）データ　～2007'!I33*学習時間自己点検シート!J73</f>
        <v>0</v>
      </c>
      <c r="R73" s="106">
        <f>'表４（旧カリ）データ　～2007'!J33*学習時間自己点検シート!J73</f>
        <v>0</v>
      </c>
      <c r="S73" s="106">
        <f>'表４（旧カリ）データ　～2007'!K33*学習時間自己点検シート!J73</f>
        <v>0</v>
      </c>
      <c r="T73" s="94">
        <f>'表４（旧カリ）データ　～2007'!L33*学習時間自己点検シート!J73</f>
        <v>0</v>
      </c>
      <c r="U73" s="94">
        <f>'表４（旧カリ）データ　～2007'!M33*学習時間自己点検シート!J73</f>
        <v>0</v>
      </c>
      <c r="V73" s="94">
        <f>'表４（旧カリ）データ　～2007'!N33*学習時間自己点検シート!J73</f>
        <v>0</v>
      </c>
      <c r="W73" s="94">
        <f>'表４（旧カリ）データ　～2007'!O33*学習時間自己点検シート!J73</f>
        <v>0</v>
      </c>
      <c r="X73" s="94">
        <f>'表４（旧カリ）データ　～2007'!P33*学習時間自己点検シート!J73</f>
        <v>0</v>
      </c>
      <c r="Y73" s="95">
        <f>'表４（旧カリ）データ　～2007'!Q33*学習時間自己点検シート!J73</f>
        <v>0</v>
      </c>
      <c r="Z73" s="96">
        <f t="shared" si="27"/>
        <v>0</v>
      </c>
      <c r="AA73" s="97"/>
      <c r="AB73" s="105">
        <f>'表４（旧カリ）データ　～2007'!R33*学習時間自己点検シート!J73</f>
        <v>0</v>
      </c>
      <c r="AC73" s="106">
        <f>'表４（旧カリ）データ　～2007'!S33*学習時間自己点検シート!J73</f>
        <v>0</v>
      </c>
      <c r="AD73" s="94">
        <f>'表４（旧カリ）データ　～2007'!T33*学習時間自己点検シート!J73</f>
        <v>0</v>
      </c>
      <c r="AE73" s="106">
        <f>'表４（旧カリ）データ　～2007'!U33*学習時間自己点検シート!J73</f>
        <v>0</v>
      </c>
      <c r="AF73" s="94">
        <f>'表４（旧カリ）データ　～2007'!V33*学習時間自己点検シート!J73</f>
        <v>0</v>
      </c>
      <c r="AG73" s="94">
        <f>'表４（旧カリ）データ　～2007'!W33*学習時間自己点検シート!J73</f>
        <v>0</v>
      </c>
      <c r="AH73" s="95">
        <f>'表４（旧カリ）データ　～2007'!X33*学習時間自己点検シート!J73</f>
        <v>0</v>
      </c>
      <c r="AI73" s="96">
        <f t="shared" si="28"/>
        <v>0</v>
      </c>
    </row>
    <row r="74" spans="1:35" s="62" customFormat="1" ht="12" customHeight="1" x14ac:dyDescent="0.15">
      <c r="G74" s="62">
        <v>1</v>
      </c>
      <c r="J74" s="180"/>
      <c r="K74" s="191" t="str">
        <f>'表４（旧カリ）データ　～2007'!A34</f>
        <v>環境材料</v>
      </c>
      <c r="L74" s="92"/>
      <c r="M74" s="83">
        <f>'表４（旧カリ）データ　～2007'!B34*J74</f>
        <v>0</v>
      </c>
      <c r="O74" s="93">
        <f>'表４（旧カリ）データ　～2007'!G34*学習時間自己点検シート!J74</f>
        <v>0</v>
      </c>
      <c r="P74" s="94">
        <f>'表４（旧カリ）データ　～2007'!H34*学習時間自己点検シート!J74</f>
        <v>0</v>
      </c>
      <c r="Q74" s="94">
        <f>'表４（旧カリ）データ　～2007'!I34*学習時間自己点検シート!J74</f>
        <v>0</v>
      </c>
      <c r="R74" s="106">
        <f>'表４（旧カリ）データ　～2007'!J34*学習時間自己点検シート!J74</f>
        <v>0</v>
      </c>
      <c r="S74" s="106">
        <f>'表４（旧カリ）データ　～2007'!K34*学習時間自己点検シート!J74</f>
        <v>0</v>
      </c>
      <c r="T74" s="94">
        <f>'表４（旧カリ）データ　～2007'!L34*学習時間自己点検シート!J74</f>
        <v>0</v>
      </c>
      <c r="U74" s="94">
        <f>'表４（旧カリ）データ　～2007'!M34*学習時間自己点検シート!J74</f>
        <v>0</v>
      </c>
      <c r="V74" s="94">
        <f>'表４（旧カリ）データ　～2007'!N34*学習時間自己点検シート!J74</f>
        <v>0</v>
      </c>
      <c r="W74" s="106">
        <f>'表４（旧カリ）データ　～2007'!O34*学習時間自己点検シート!J74</f>
        <v>0</v>
      </c>
      <c r="X74" s="94">
        <f>'表４（旧カリ）データ　～2007'!P34*学習時間自己点検シート!J74</f>
        <v>0</v>
      </c>
      <c r="Y74" s="95">
        <f>'表４（旧カリ）データ　～2007'!Q34*学習時間自己点検シート!J74</f>
        <v>0</v>
      </c>
      <c r="Z74" s="96">
        <f t="shared" si="27"/>
        <v>0</v>
      </c>
      <c r="AA74" s="97"/>
      <c r="AB74" s="105">
        <f>'表４（旧カリ）データ　～2007'!R34*学習時間自己点検シート!J74</f>
        <v>0</v>
      </c>
      <c r="AC74" s="106">
        <f>'表４（旧カリ）データ　～2007'!S34*学習時間自己点検シート!J74</f>
        <v>0</v>
      </c>
      <c r="AD74" s="106">
        <f>'表４（旧カリ）データ　～2007'!T34*学習時間自己点検シート!J74</f>
        <v>0</v>
      </c>
      <c r="AE74" s="106">
        <f>'表４（旧カリ）データ　～2007'!U34*学習時間自己点検シート!J74</f>
        <v>0</v>
      </c>
      <c r="AF74" s="106">
        <f>'表４（旧カリ）データ　～2007'!V34*学習時間自己点検シート!J74</f>
        <v>0</v>
      </c>
      <c r="AG74" s="94">
        <f>'表４（旧カリ）データ　～2007'!W34*学習時間自己点検シート!J74</f>
        <v>0</v>
      </c>
      <c r="AH74" s="95">
        <f>'表４（旧カリ）データ　～2007'!X34*学習時間自己点検シート!J74</f>
        <v>0</v>
      </c>
      <c r="AI74" s="96">
        <f t="shared" si="28"/>
        <v>0</v>
      </c>
    </row>
    <row r="75" spans="1:35" s="62" customFormat="1" ht="12" customHeight="1" x14ac:dyDescent="0.15">
      <c r="E75" s="62">
        <v>1</v>
      </c>
      <c r="J75" s="180"/>
      <c r="K75" s="192" t="str">
        <f>'表４（旧カリ）データ　～2007'!A35</f>
        <v>環境アセスメント及び演習</v>
      </c>
      <c r="L75" s="92"/>
      <c r="M75" s="83">
        <f>'表４（旧カリ）データ　～2007'!B35*J75</f>
        <v>0</v>
      </c>
      <c r="O75" s="93">
        <f>'表４（旧カリ）データ　～2007'!G35*学習時間自己点検シート!J75</f>
        <v>0</v>
      </c>
      <c r="P75" s="94">
        <f>'表４（旧カリ）データ　～2007'!H35*学習時間自己点検シート!J75</f>
        <v>0</v>
      </c>
      <c r="Q75" s="94">
        <f>'表４（旧カリ）データ　～2007'!I35*学習時間自己点検シート!J75</f>
        <v>0</v>
      </c>
      <c r="R75" s="106">
        <f>'表４（旧カリ）データ　～2007'!J35*学習時間自己点検シート!J75</f>
        <v>0</v>
      </c>
      <c r="S75" s="106">
        <f>'表４（旧カリ）データ　～2007'!K35*学習時間自己点検シート!J75</f>
        <v>0</v>
      </c>
      <c r="T75" s="94">
        <f>'表４（旧カリ）データ　～2007'!L35*学習時間自己点検シート!J75</f>
        <v>0</v>
      </c>
      <c r="U75" s="106">
        <f>'表４（旧カリ）データ　～2007'!M35*学習時間自己点検シート!J75</f>
        <v>0</v>
      </c>
      <c r="V75" s="94">
        <f>'表４（旧カリ）データ　～2007'!N35*学習時間自己点検シート!J75</f>
        <v>0</v>
      </c>
      <c r="W75" s="106">
        <f>'表４（旧カリ）データ　～2007'!O35*学習時間自己点検シート!J75</f>
        <v>0</v>
      </c>
      <c r="X75" s="94">
        <f>'表４（旧カリ）データ　～2007'!P35*学習時間自己点検シート!J75</f>
        <v>0</v>
      </c>
      <c r="Y75" s="95">
        <f>'表４（旧カリ）データ　～2007'!Q35*学習時間自己点検シート!J75</f>
        <v>0</v>
      </c>
      <c r="Z75" s="96">
        <f t="shared" si="27"/>
        <v>0</v>
      </c>
      <c r="AA75" s="97"/>
      <c r="AB75" s="105">
        <f>'表４（旧カリ）データ　～2007'!R35*学習時間自己点検シート!J75</f>
        <v>0</v>
      </c>
      <c r="AC75" s="106">
        <f>'表４（旧カリ）データ　～2007'!S35*学習時間自己点検シート!J75</f>
        <v>0</v>
      </c>
      <c r="AD75" s="94">
        <f>'表４（旧カリ）データ　～2007'!T35*学習時間自己点検シート!J75</f>
        <v>0</v>
      </c>
      <c r="AE75" s="106">
        <f>'表４（旧カリ）データ　～2007'!U35*学習時間自己点検シート!J75</f>
        <v>0</v>
      </c>
      <c r="AF75" s="106">
        <f>'表４（旧カリ）データ　～2007'!V35*学習時間自己点検シート!J75</f>
        <v>0</v>
      </c>
      <c r="AG75" s="94">
        <f>'表４（旧カリ）データ　～2007'!W35*学習時間自己点検シート!J75</f>
        <v>0</v>
      </c>
      <c r="AH75" s="95">
        <f>'表４（旧カリ）データ　～2007'!X35*学習時間自己点検シート!J75</f>
        <v>0</v>
      </c>
      <c r="AI75" s="96">
        <f t="shared" si="28"/>
        <v>0</v>
      </c>
    </row>
    <row r="76" spans="1:35" s="62" customFormat="1" ht="12" customHeight="1" x14ac:dyDescent="0.15">
      <c r="D76" s="62">
        <v>1</v>
      </c>
      <c r="J76" s="180"/>
      <c r="K76" s="191" t="str">
        <f>'表４（旧カリ）データ　～2007'!A36</f>
        <v>環境保全</v>
      </c>
      <c r="L76" s="92"/>
      <c r="M76" s="83">
        <f>'表４（旧カリ）データ　～2007'!B36*J76</f>
        <v>0</v>
      </c>
      <c r="O76" s="93">
        <f>'表４（旧カリ）データ　～2007'!G36*学習時間自己点検シート!J76</f>
        <v>0</v>
      </c>
      <c r="P76" s="94">
        <f>'表４（旧カリ）データ　～2007'!H36*学習時間自己点検シート!J76</f>
        <v>0</v>
      </c>
      <c r="Q76" s="94">
        <f>'表４（旧カリ）データ　～2007'!I36*学習時間自己点検シート!J76</f>
        <v>0</v>
      </c>
      <c r="R76" s="106">
        <f>'表４（旧カリ）データ　～2007'!J36*学習時間自己点検シート!J76</f>
        <v>0</v>
      </c>
      <c r="S76" s="106">
        <f>'表４（旧カリ）データ　～2007'!K36*学習時間自己点検シート!J76</f>
        <v>0</v>
      </c>
      <c r="T76" s="94">
        <f>'表４（旧カリ）データ　～2007'!L36*学習時間自己点検シート!J76</f>
        <v>0</v>
      </c>
      <c r="U76" s="94">
        <f>'表４（旧カリ）データ　～2007'!M36*学習時間自己点検シート!J76</f>
        <v>0</v>
      </c>
      <c r="V76" s="94">
        <f>'表４（旧カリ）データ　～2007'!N36*学習時間自己点検シート!J76</f>
        <v>0</v>
      </c>
      <c r="W76" s="106">
        <f>'表４（旧カリ）データ　～2007'!O36*学習時間自己点検シート!J76</f>
        <v>0</v>
      </c>
      <c r="X76" s="94">
        <f>'表４（旧カリ）データ　～2007'!P36*学習時間自己点検シート!J76</f>
        <v>0</v>
      </c>
      <c r="Y76" s="95">
        <f>'表４（旧カリ）データ　～2007'!Q36*学習時間自己点検シート!J76</f>
        <v>0</v>
      </c>
      <c r="Z76" s="96">
        <f t="shared" si="27"/>
        <v>0</v>
      </c>
      <c r="AA76" s="97"/>
      <c r="AB76" s="105">
        <f>'表４（旧カリ）データ　～2007'!R36*学習時間自己点検シート!J76</f>
        <v>0</v>
      </c>
      <c r="AC76" s="106">
        <f>'表４（旧カリ）データ　～2007'!S36*学習時間自己点検シート!J76</f>
        <v>0</v>
      </c>
      <c r="AD76" s="106">
        <f>'表４（旧カリ）データ　～2007'!T36*学習時間自己点検シート!J76</f>
        <v>0</v>
      </c>
      <c r="AE76" s="106">
        <f>'表４（旧カリ）データ　～2007'!U36*学習時間自己点検シート!J76</f>
        <v>0</v>
      </c>
      <c r="AF76" s="106">
        <f>'表４（旧カリ）データ　～2007'!V36*学習時間自己点検シート!J76</f>
        <v>0</v>
      </c>
      <c r="AG76" s="94">
        <f>'表４（旧カリ）データ　～2007'!W36*学習時間自己点検シート!J76</f>
        <v>0</v>
      </c>
      <c r="AH76" s="95">
        <f>'表４（旧カリ）データ　～2007'!X36*学習時間自己点検シート!J76</f>
        <v>0</v>
      </c>
      <c r="AI76" s="96">
        <f t="shared" si="28"/>
        <v>0</v>
      </c>
    </row>
    <row r="77" spans="1:35" s="62" customFormat="1" ht="12" customHeight="1" x14ac:dyDescent="0.15">
      <c r="F77" s="62">
        <v>1</v>
      </c>
      <c r="J77" s="180"/>
      <c r="K77" s="191" t="str">
        <f>'表４（旧カリ）データ　～2007'!A37</f>
        <v>地盤環境</v>
      </c>
      <c r="L77" s="92"/>
      <c r="M77" s="83">
        <f>'表４（旧カリ）データ　～2007'!B37*J77</f>
        <v>0</v>
      </c>
      <c r="O77" s="93">
        <f>'表４（旧カリ）データ　～2007'!G37*学習時間自己点検シート!J77</f>
        <v>0</v>
      </c>
      <c r="P77" s="94">
        <f>'表４（旧カリ）データ　～2007'!H37*学習時間自己点検シート!J77</f>
        <v>0</v>
      </c>
      <c r="Q77" s="94">
        <f>'表４（旧カリ）データ　～2007'!I37*学習時間自己点検シート!J77</f>
        <v>0</v>
      </c>
      <c r="R77" s="106">
        <f>'表４（旧カリ）データ　～2007'!J37*学習時間自己点検シート!J77</f>
        <v>0</v>
      </c>
      <c r="S77" s="106">
        <f>'表４（旧カリ）データ　～2007'!K37*学習時間自己点検シート!J77</f>
        <v>0</v>
      </c>
      <c r="T77" s="94">
        <f>'表４（旧カリ）データ　～2007'!L37*学習時間自己点検シート!J77</f>
        <v>0</v>
      </c>
      <c r="U77" s="94">
        <f>'表４（旧カリ）データ　～2007'!M37*学習時間自己点検シート!J77</f>
        <v>0</v>
      </c>
      <c r="V77" s="106">
        <f>'表４（旧カリ）データ　～2007'!N37*学習時間自己点検シート!J77</f>
        <v>0</v>
      </c>
      <c r="W77" s="106">
        <f>'表４（旧カリ）データ　～2007'!O37*学習時間自己点検シート!J77</f>
        <v>0</v>
      </c>
      <c r="X77" s="94">
        <f>'表４（旧カリ）データ　～2007'!P37*学習時間自己点検シート!J77</f>
        <v>0</v>
      </c>
      <c r="Y77" s="95">
        <f>'表４（旧カリ）データ　～2007'!Q37*学習時間自己点検シート!J77</f>
        <v>0</v>
      </c>
      <c r="Z77" s="96">
        <f t="shared" si="27"/>
        <v>0</v>
      </c>
      <c r="AA77" s="97"/>
      <c r="AB77" s="93">
        <f>'表４（旧カリ）データ　～2007'!R37*学習時間自己点検シート!J77</f>
        <v>0</v>
      </c>
      <c r="AC77" s="106">
        <f>'表４（旧カリ）データ　～2007'!S37*学習時間自己点検シート!J77</f>
        <v>0</v>
      </c>
      <c r="AD77" s="106">
        <f>'表４（旧カリ）データ　～2007'!T37*学習時間自己点検シート!J77</f>
        <v>0</v>
      </c>
      <c r="AE77" s="106">
        <f>'表４（旧カリ）データ　～2007'!U37*学習時間自己点検シート!J77</f>
        <v>0</v>
      </c>
      <c r="AF77" s="94">
        <f>'表４（旧カリ）データ　～2007'!V37*学習時間自己点検シート!J77</f>
        <v>0</v>
      </c>
      <c r="AG77" s="94">
        <f>'表４（旧カリ）データ　～2007'!W37*学習時間自己点検シート!J77</f>
        <v>0</v>
      </c>
      <c r="AH77" s="95">
        <f>'表４（旧カリ）データ　～2007'!X37*学習時間自己点検シート!J77</f>
        <v>0</v>
      </c>
      <c r="AI77" s="96">
        <f t="shared" si="28"/>
        <v>0</v>
      </c>
    </row>
    <row r="78" spans="1:35" s="62" customFormat="1" ht="12" customHeight="1" x14ac:dyDescent="0.15">
      <c r="A78" s="62">
        <v>1</v>
      </c>
      <c r="J78" s="180"/>
      <c r="K78" s="191" t="str">
        <f>'表４（旧カリ）データ　～2007'!A38</f>
        <v>測量学Ⅰ</v>
      </c>
      <c r="L78" s="92"/>
      <c r="M78" s="83">
        <f>'表４（旧カリ）データ　～2007'!B38*J78</f>
        <v>0</v>
      </c>
      <c r="O78" s="93">
        <f>'表４（旧カリ）データ　～2007'!G38*学習時間自己点検シート!J78</f>
        <v>0</v>
      </c>
      <c r="P78" s="94">
        <f>'表４（旧カリ）データ　～2007'!H38*学習時間自己点検シート!J78</f>
        <v>0</v>
      </c>
      <c r="Q78" s="106">
        <f>'表４（旧カリ）データ　～2007'!I38*学習時間自己点検シート!J78</f>
        <v>0</v>
      </c>
      <c r="R78" s="94">
        <f>'表４（旧カリ）データ　～2007'!J38*学習時間自己点検シート!J78</f>
        <v>0</v>
      </c>
      <c r="S78" s="106">
        <f>'表４（旧カリ）データ　～2007'!K38*学習時間自己点検シート!J78</f>
        <v>0</v>
      </c>
      <c r="T78" s="94">
        <f>'表４（旧カリ）データ　～2007'!L38*学習時間自己点検シート!J78</f>
        <v>0</v>
      </c>
      <c r="U78" s="94">
        <f>'表４（旧カリ）データ　～2007'!M38*学習時間自己点検シート!J78</f>
        <v>0</v>
      </c>
      <c r="V78" s="94">
        <f>'表４（旧カリ）データ　～2007'!N38*学習時間自己点検シート!J78</f>
        <v>0</v>
      </c>
      <c r="W78" s="94">
        <f>'表４（旧カリ）データ　～2007'!O38*学習時間自己点検シート!J78</f>
        <v>0</v>
      </c>
      <c r="X78" s="94">
        <f>'表４（旧カリ）データ　～2007'!P38*学習時間自己点検シート!J78</f>
        <v>0</v>
      </c>
      <c r="Y78" s="95">
        <f>'表４（旧カリ）データ　～2007'!Q38*学習時間自己点検シート!J78</f>
        <v>0</v>
      </c>
      <c r="Z78" s="96">
        <f t="shared" si="27"/>
        <v>0</v>
      </c>
      <c r="AA78" s="97"/>
      <c r="AB78" s="93">
        <f>'表４（旧カリ）データ　～2007'!R38*学習時間自己点検シート!J78</f>
        <v>0</v>
      </c>
      <c r="AC78" s="94">
        <f>'表４（旧カリ）データ　～2007'!S38*学習時間自己点検シート!J78</f>
        <v>0</v>
      </c>
      <c r="AD78" s="106">
        <f>'表４（旧カリ）データ　～2007'!T38*学習時間自己点検シート!J78</f>
        <v>0</v>
      </c>
      <c r="AE78" s="106">
        <f>'表４（旧カリ）データ　～2007'!U38*学習時間自己点検シート!J78</f>
        <v>0</v>
      </c>
      <c r="AF78" s="94">
        <f>'表４（旧カリ）データ　～2007'!V38*学習時間自己点検シート!J78</f>
        <v>0</v>
      </c>
      <c r="AG78" s="94">
        <f>'表４（旧カリ）データ　～2007'!W38*学習時間自己点検シート!J78</f>
        <v>0</v>
      </c>
      <c r="AH78" s="95">
        <f>'表４（旧カリ）データ　～2007'!X38*学習時間自己点検シート!J78</f>
        <v>0</v>
      </c>
      <c r="AI78" s="96">
        <f t="shared" si="28"/>
        <v>0</v>
      </c>
    </row>
    <row r="79" spans="1:35" s="62" customFormat="1" ht="12" customHeight="1" x14ac:dyDescent="0.15">
      <c r="A79" s="62">
        <v>1</v>
      </c>
      <c r="J79" s="180"/>
      <c r="K79" s="191" t="str">
        <f>'表４（旧カリ）データ　～2007'!A39</f>
        <v>測量実習Ⅰ</v>
      </c>
      <c r="L79" s="92"/>
      <c r="M79" s="83">
        <f>'表４（旧カリ）データ　～2007'!B39*J79</f>
        <v>0</v>
      </c>
      <c r="O79" s="93">
        <f>'表４（旧カリ）データ　～2007'!G39*学習時間自己点検シート!J79</f>
        <v>0</v>
      </c>
      <c r="P79" s="94">
        <f>'表４（旧カリ）データ　～2007'!H39*学習時間自己点検シート!J79</f>
        <v>0</v>
      </c>
      <c r="Q79" s="106">
        <f>'表４（旧カリ）データ　～2007'!I39*学習時間自己点検シート!J79</f>
        <v>0</v>
      </c>
      <c r="R79" s="94">
        <f>'表４（旧カリ）データ　～2007'!J39*学習時間自己点検シート!J79</f>
        <v>0</v>
      </c>
      <c r="S79" s="106">
        <f>'表４（旧カリ）データ　～2007'!K39*学習時間自己点検シート!J79</f>
        <v>0</v>
      </c>
      <c r="T79" s="106">
        <f>'表４（旧カリ）データ　～2007'!L39*学習時間自己点検シート!J79</f>
        <v>0</v>
      </c>
      <c r="U79" s="106">
        <f>'表４（旧カリ）データ　～2007'!M39*学習時間自己点検シート!J79</f>
        <v>0</v>
      </c>
      <c r="V79" s="94">
        <f>'表４（旧カリ）データ　～2007'!N39*学習時間自己点検シート!J79</f>
        <v>0</v>
      </c>
      <c r="W79" s="94">
        <f>'表４（旧カリ）データ　～2007'!O39*学習時間自己点検シート!J79</f>
        <v>0</v>
      </c>
      <c r="X79" s="94">
        <f>'表４（旧カリ）データ　～2007'!P39*学習時間自己点検シート!J79</f>
        <v>0</v>
      </c>
      <c r="Y79" s="95">
        <f>'表４（旧カリ）データ　～2007'!Q39*学習時間自己点検シート!J79</f>
        <v>0</v>
      </c>
      <c r="Z79" s="96">
        <f t="shared" si="27"/>
        <v>0</v>
      </c>
      <c r="AA79" s="97"/>
      <c r="AB79" s="93">
        <f>'表４（旧カリ）データ　～2007'!R39*学習時間自己点検シート!J79</f>
        <v>0</v>
      </c>
      <c r="AC79" s="94">
        <f>'表４（旧カリ）データ　～2007'!S39*学習時間自己点検シート!J79</f>
        <v>0</v>
      </c>
      <c r="AD79" s="106">
        <f>'表４（旧カリ）データ　～2007'!T39*学習時間自己点検シート!J79</f>
        <v>0</v>
      </c>
      <c r="AE79" s="94">
        <f>'表４（旧カリ）データ　～2007'!U39*学習時間自己点検シート!J79</f>
        <v>0</v>
      </c>
      <c r="AF79" s="106">
        <f>'表４（旧カリ）データ　～2007'!V39*学習時間自己点検シート!J79</f>
        <v>0</v>
      </c>
      <c r="AG79" s="94">
        <f>'表４（旧カリ）データ　～2007'!W39*学習時間自己点検シート!J79</f>
        <v>0</v>
      </c>
      <c r="AH79" s="107">
        <f>'表４（旧カリ）データ　～2007'!X39*学習時間自己点検シート!J79</f>
        <v>0</v>
      </c>
      <c r="AI79" s="96">
        <f t="shared" si="28"/>
        <v>0</v>
      </c>
    </row>
    <row r="80" spans="1:35" s="62" customFormat="1" ht="12" customHeight="1" x14ac:dyDescent="0.15">
      <c r="B80" s="62">
        <v>1</v>
      </c>
      <c r="J80" s="180"/>
      <c r="K80" s="191" t="str">
        <f>'表４（旧カリ）データ　～2007'!A40</f>
        <v>測量実習Ⅱ(白馬実習)</v>
      </c>
      <c r="L80" s="92"/>
      <c r="M80" s="83">
        <f>'表４（旧カリ）データ　～2007'!B40*J80</f>
        <v>0</v>
      </c>
      <c r="O80" s="93">
        <f>'表４（旧カリ）データ　～2007'!G40*学習時間自己点検シート!J80</f>
        <v>0</v>
      </c>
      <c r="P80" s="94">
        <f>'表４（旧カリ）データ　～2007'!H40*学習時間自己点検シート!J80</f>
        <v>0</v>
      </c>
      <c r="Q80" s="106">
        <f>'表４（旧カリ）データ　～2007'!I40*学習時間自己点検シート!J80</f>
        <v>0</v>
      </c>
      <c r="R80" s="106">
        <f>'表４（旧カリ）データ　～2007'!J40*学習時間自己点検シート!J80</f>
        <v>0</v>
      </c>
      <c r="S80" s="94">
        <f>'表４（旧カリ）データ　～2007'!K40*学習時間自己点検シート!J80</f>
        <v>0</v>
      </c>
      <c r="T80" s="106">
        <f>'表４（旧カリ）データ　～2007'!L40*学習時間自己点検シート!J80</f>
        <v>0</v>
      </c>
      <c r="U80" s="106">
        <f>'表４（旧カリ）データ　～2007'!M40*学習時間自己点検シート!J80</f>
        <v>0</v>
      </c>
      <c r="V80" s="106">
        <f>'表４（旧カリ）データ　～2007'!N40*学習時間自己点検シート!J80</f>
        <v>0</v>
      </c>
      <c r="W80" s="106">
        <f>'表４（旧カリ）データ　～2007'!O40*学習時間自己点検シート!J80</f>
        <v>0</v>
      </c>
      <c r="X80" s="94">
        <f>'表４（旧カリ）データ　～2007'!P40*学習時間自己点検シート!J80</f>
        <v>0</v>
      </c>
      <c r="Y80" s="95">
        <f>'表４（旧カリ）データ　～2007'!Q40*学習時間自己点検シート!J80</f>
        <v>0</v>
      </c>
      <c r="Z80" s="96">
        <f t="shared" si="27"/>
        <v>0</v>
      </c>
      <c r="AA80" s="97"/>
      <c r="AB80" s="105">
        <f>'表４（旧カリ）データ　～2007'!R40*学習時間自己点検シート!J80</f>
        <v>0</v>
      </c>
      <c r="AC80" s="106">
        <f>'表４（旧カリ）データ　～2007'!S40*学習時間自己点検シート!J80</f>
        <v>0</v>
      </c>
      <c r="AD80" s="106">
        <f>'表４（旧カリ）データ　～2007'!T40*学習時間自己点検シート!J80</f>
        <v>0</v>
      </c>
      <c r="AE80" s="106">
        <f>'表４（旧カリ）データ　～2007'!U40*学習時間自己点検シート!J80</f>
        <v>0</v>
      </c>
      <c r="AF80" s="106">
        <f>'表４（旧カリ）データ　～2007'!V40*学習時間自己点検シート!J80</f>
        <v>0</v>
      </c>
      <c r="AG80" s="106">
        <f>'表４（旧カリ）データ　～2007'!W40*学習時間自己点検シート!J80</f>
        <v>0</v>
      </c>
      <c r="AH80" s="107">
        <f>'表４（旧カリ）データ　～2007'!X40*学習時間自己点検シート!J80</f>
        <v>0</v>
      </c>
      <c r="AI80" s="96">
        <f t="shared" si="28"/>
        <v>0</v>
      </c>
    </row>
    <row r="81" spans="2:35" s="62" customFormat="1" ht="12" customHeight="1" x14ac:dyDescent="0.15">
      <c r="B81" s="62">
        <v>1</v>
      </c>
      <c r="J81" s="180"/>
      <c r="K81" s="191" t="str">
        <f>'表４（旧カリ）データ　～2007'!A41</f>
        <v>測量学Ⅱ</v>
      </c>
      <c r="L81" s="92"/>
      <c r="M81" s="83">
        <f>'表４（旧カリ）データ　～2007'!B41*J81</f>
        <v>0</v>
      </c>
      <c r="O81" s="93">
        <f>'表４（旧カリ）データ　～2007'!G41*学習時間自己点検シート!J81</f>
        <v>0</v>
      </c>
      <c r="P81" s="94">
        <f>'表４（旧カリ）データ　～2007'!H41*学習時間自己点検シート!J81</f>
        <v>0</v>
      </c>
      <c r="Q81" s="106">
        <f>'表４（旧カリ）データ　～2007'!I41*学習時間自己点検シート!J81</f>
        <v>0</v>
      </c>
      <c r="R81" s="94">
        <f>'表４（旧カリ）データ　～2007'!J41*学習時間自己点検シート!J81</f>
        <v>0</v>
      </c>
      <c r="S81" s="106">
        <f>'表４（旧カリ）データ　～2007'!K41*学習時間自己点検シート!J81</f>
        <v>0</v>
      </c>
      <c r="T81" s="94">
        <f>'表４（旧カリ）データ　～2007'!L41*学習時間自己点検シート!J81</f>
        <v>0</v>
      </c>
      <c r="U81" s="94">
        <f>'表４（旧カリ）データ　～2007'!M41*学習時間自己点検シート!J81</f>
        <v>0</v>
      </c>
      <c r="V81" s="94">
        <f>'表４（旧カリ）データ　～2007'!N41*学習時間自己点検シート!J81</f>
        <v>0</v>
      </c>
      <c r="W81" s="94">
        <f>'表４（旧カリ）データ　～2007'!O41*学習時間自己点検シート!J81</f>
        <v>0</v>
      </c>
      <c r="X81" s="94">
        <f>'表４（旧カリ）データ　～2007'!P41*学習時間自己点検シート!J81</f>
        <v>0</v>
      </c>
      <c r="Y81" s="95">
        <f>'表４（旧カリ）データ　～2007'!Q41*学習時間自己点検シート!J81</f>
        <v>0</v>
      </c>
      <c r="Z81" s="96">
        <f t="shared" si="27"/>
        <v>0</v>
      </c>
      <c r="AA81" s="97"/>
      <c r="AB81" s="93">
        <f>'表４（旧カリ）データ　～2007'!R41*学習時間自己点検シート!J81</f>
        <v>0</v>
      </c>
      <c r="AC81" s="94">
        <f>'表４（旧カリ）データ　～2007'!S41*学習時間自己点検シート!J81</f>
        <v>0</v>
      </c>
      <c r="AD81" s="106">
        <f>'表４（旧カリ）データ　～2007'!T41*学習時間自己点検シート!J81</f>
        <v>0</v>
      </c>
      <c r="AE81" s="106">
        <f>'表４（旧カリ）データ　～2007'!U41*学習時間自己点検シート!J81</f>
        <v>0</v>
      </c>
      <c r="AF81" s="94">
        <f>'表４（旧カリ）データ　～2007'!V41*学習時間自己点検シート!J81</f>
        <v>0</v>
      </c>
      <c r="AG81" s="94">
        <f>'表４（旧カリ）データ　～2007'!W41*学習時間自己点検シート!J81</f>
        <v>0</v>
      </c>
      <c r="AH81" s="95">
        <f>'表４（旧カリ）データ　～2007'!X41*学習時間自己点検シート!J81</f>
        <v>0</v>
      </c>
      <c r="AI81" s="96">
        <f t="shared" si="28"/>
        <v>0</v>
      </c>
    </row>
    <row r="82" spans="2:35" s="62" customFormat="1" ht="12" customHeight="1" x14ac:dyDescent="0.15">
      <c r="B82" s="62">
        <v>1</v>
      </c>
      <c r="J82" s="180"/>
      <c r="K82" s="191" t="str">
        <f>'表４（旧カリ）データ　～2007'!A42</f>
        <v>測量実習Ⅱ</v>
      </c>
      <c r="L82" s="92"/>
      <c r="M82" s="83">
        <f>'表４（旧カリ）データ　～2007'!B42*J82</f>
        <v>0</v>
      </c>
      <c r="O82" s="93">
        <f>'表４（旧カリ）データ　～2007'!G42*学習時間自己点検シート!J82</f>
        <v>0</v>
      </c>
      <c r="P82" s="94">
        <f>'表４（旧カリ）データ　～2007'!H42*学習時間自己点検シート!J82</f>
        <v>0</v>
      </c>
      <c r="Q82" s="106">
        <f>'表４（旧カリ）データ　～2007'!I42*学習時間自己点検シート!J82</f>
        <v>0</v>
      </c>
      <c r="R82" s="94">
        <f>'表４（旧カリ）データ　～2007'!J42*学習時間自己点検シート!J82</f>
        <v>0</v>
      </c>
      <c r="S82" s="106">
        <f>'表４（旧カリ）データ　～2007'!K42*学習時間自己点検シート!J82</f>
        <v>0</v>
      </c>
      <c r="T82" s="106">
        <f>'表４（旧カリ）データ　～2007'!L42*学習時間自己点検シート!J82</f>
        <v>0</v>
      </c>
      <c r="U82" s="106">
        <f>'表４（旧カリ）データ　～2007'!M42*学習時間自己点検シート!J82</f>
        <v>0</v>
      </c>
      <c r="V82" s="94">
        <f>'表４（旧カリ）データ　～2007'!N42*学習時間自己点検シート!J82</f>
        <v>0</v>
      </c>
      <c r="W82" s="94">
        <f>'表４（旧カリ）データ　～2007'!O42*学習時間自己点検シート!J82</f>
        <v>0</v>
      </c>
      <c r="X82" s="94">
        <f>'表４（旧カリ）データ　～2007'!P42*学習時間自己点検シート!J82</f>
        <v>0</v>
      </c>
      <c r="Y82" s="95">
        <f>'表４（旧カリ）データ　～2007'!Q42*学習時間自己点検シート!J82</f>
        <v>0</v>
      </c>
      <c r="Z82" s="96">
        <f t="shared" si="27"/>
        <v>0</v>
      </c>
      <c r="AA82" s="97"/>
      <c r="AB82" s="93">
        <f>'表４（旧カリ）データ　～2007'!R42*学習時間自己点検シート!J82</f>
        <v>0</v>
      </c>
      <c r="AC82" s="94">
        <f>'表４（旧カリ）データ　～2007'!S42*学習時間自己点検シート!J82</f>
        <v>0</v>
      </c>
      <c r="AD82" s="106">
        <f>'表４（旧カリ）データ　～2007'!T42*学習時間自己点検シート!J82</f>
        <v>0</v>
      </c>
      <c r="AE82" s="94">
        <f>'表４（旧カリ）データ　～2007'!U42*学習時間自己点検シート!J82</f>
        <v>0</v>
      </c>
      <c r="AF82" s="106">
        <f>'表４（旧カリ）データ　～2007'!V42*学習時間自己点検シート!J82</f>
        <v>0</v>
      </c>
      <c r="AG82" s="94">
        <f>'表４（旧カリ）データ　～2007'!W42*学習時間自己点検シート!J82</f>
        <v>0</v>
      </c>
      <c r="AH82" s="107">
        <f>'表４（旧カリ）データ　～2007'!X42*学習時間自己点検シート!J82</f>
        <v>0</v>
      </c>
      <c r="AI82" s="96">
        <f t="shared" si="28"/>
        <v>0</v>
      </c>
    </row>
    <row r="83" spans="2:35" s="62" customFormat="1" ht="12" customHeight="1" x14ac:dyDescent="0.15">
      <c r="F83" s="62">
        <v>1</v>
      </c>
      <c r="J83" s="180"/>
      <c r="K83" s="191" t="str">
        <f>'表４（旧カリ）データ　～2007'!A43</f>
        <v>都市計画Ⅰ</v>
      </c>
      <c r="L83" s="92"/>
      <c r="M83" s="83">
        <f>'表４（旧カリ）データ　～2007'!B43*J83</f>
        <v>0</v>
      </c>
      <c r="O83" s="93">
        <f>'表４（旧カリ）データ　～2007'!G43*学習時間自己点検シート!J83</f>
        <v>0</v>
      </c>
      <c r="P83" s="94">
        <f>'表４（旧カリ）データ　～2007'!H43*学習時間自己点検シート!J83</f>
        <v>0</v>
      </c>
      <c r="Q83" s="94">
        <f>'表４（旧カリ）データ　～2007'!I43*学習時間自己点検シート!J83</f>
        <v>0</v>
      </c>
      <c r="R83" s="94">
        <f>'表４（旧カリ）データ　～2007'!J43*学習時間自己点検シート!J83</f>
        <v>0</v>
      </c>
      <c r="S83" s="106">
        <f>'表４（旧カリ）データ　～2007'!K43*学習時間自己点検シート!J83</f>
        <v>0</v>
      </c>
      <c r="T83" s="94">
        <f>'表４（旧カリ）データ　～2007'!L43*学習時間自己点検シート!J83</f>
        <v>0</v>
      </c>
      <c r="U83" s="106">
        <f>'表４（旧カリ）データ　～2007'!M43*学習時間自己点検シート!J83</f>
        <v>0</v>
      </c>
      <c r="V83" s="106">
        <f>'表４（旧カリ）データ　～2007'!N43*学習時間自己点検シート!J83</f>
        <v>0</v>
      </c>
      <c r="W83" s="106">
        <f>'表４（旧カリ）データ　～2007'!O43*学習時間自己点検シート!J83</f>
        <v>0</v>
      </c>
      <c r="X83" s="94">
        <f>'表４（旧カリ）データ　～2007'!P43*学習時間自己点検シート!J83</f>
        <v>0</v>
      </c>
      <c r="Y83" s="95">
        <f>'表４（旧カリ）データ　～2007'!Q43*学習時間自己点検シート!J83</f>
        <v>0</v>
      </c>
      <c r="Z83" s="96">
        <f t="shared" si="27"/>
        <v>0</v>
      </c>
      <c r="AA83" s="97"/>
      <c r="AB83" s="105">
        <f>'表４（旧カリ）データ　～2007'!R43*学習時間自己点検シート!J83</f>
        <v>0</v>
      </c>
      <c r="AC83" s="106">
        <f>'表４（旧カリ）データ　～2007'!S43*学習時間自己点検シート!J83</f>
        <v>0</v>
      </c>
      <c r="AD83" s="106">
        <f>'表４（旧カリ）データ　～2007'!T43*学習時間自己点検シート!J83</f>
        <v>0</v>
      </c>
      <c r="AE83" s="94">
        <f>'表４（旧カリ）データ　～2007'!U43*学習時間自己点検シート!J83</f>
        <v>0</v>
      </c>
      <c r="AF83" s="106">
        <f>'表４（旧カリ）データ　～2007'!V43*学習時間自己点検シート!J83</f>
        <v>0</v>
      </c>
      <c r="AG83" s="106">
        <f>'表４（旧カリ）データ　～2007'!W43*学習時間自己点検シート!J83</f>
        <v>0</v>
      </c>
      <c r="AH83" s="95">
        <f>'表４（旧カリ）データ　～2007'!X43*学習時間自己点検シート!J83</f>
        <v>0</v>
      </c>
      <c r="AI83" s="96">
        <f t="shared" si="28"/>
        <v>0</v>
      </c>
    </row>
    <row r="84" spans="2:35" s="62" customFormat="1" ht="12" customHeight="1" x14ac:dyDescent="0.15">
      <c r="F84" s="62">
        <v>1</v>
      </c>
      <c r="J84" s="180"/>
      <c r="K84" s="191" t="str">
        <f>'表４（旧カリ）データ　～2007'!A44</f>
        <v>都市防災Ⅰ</v>
      </c>
      <c r="L84" s="92"/>
      <c r="M84" s="83">
        <f>'表４（旧カリ）データ　～2007'!B44*J84</f>
        <v>0</v>
      </c>
      <c r="O84" s="93">
        <f>'表４（旧カリ）データ　～2007'!G44*学習時間自己点検シート!J84</f>
        <v>0</v>
      </c>
      <c r="P84" s="94">
        <f>'表４（旧カリ）データ　～2007'!H44*学習時間自己点検シート!J84</f>
        <v>0</v>
      </c>
      <c r="Q84" s="94">
        <f>'表４（旧カリ）データ　～2007'!I44*学習時間自己点検シート!J84</f>
        <v>0</v>
      </c>
      <c r="R84" s="106">
        <f>'表４（旧カリ）データ　～2007'!J44*学習時間自己点検シート!J84</f>
        <v>0</v>
      </c>
      <c r="S84" s="106">
        <f>'表４（旧カリ）データ　～2007'!K44*学習時間自己点検シート!J84</f>
        <v>0</v>
      </c>
      <c r="T84" s="94">
        <f>'表４（旧カリ）データ　～2007'!L44*学習時間自己点検シート!J84</f>
        <v>0</v>
      </c>
      <c r="U84" s="94">
        <f>'表４（旧カリ）データ　～2007'!M44*学習時間自己点検シート!J84</f>
        <v>0</v>
      </c>
      <c r="V84" s="106">
        <f>'表４（旧カリ）データ　～2007'!N44*学習時間自己点検シート!J84</f>
        <v>0</v>
      </c>
      <c r="W84" s="106">
        <f>'表４（旧カリ）データ　～2007'!O44*学習時間自己点検シート!J84</f>
        <v>0</v>
      </c>
      <c r="X84" s="94">
        <f>'表４（旧カリ）データ　～2007'!P44*学習時間自己点検シート!J84</f>
        <v>0</v>
      </c>
      <c r="Y84" s="95">
        <f>'表４（旧カリ）データ　～2007'!Q44*学習時間自己点検シート!J84</f>
        <v>0</v>
      </c>
      <c r="Z84" s="96">
        <f t="shared" si="27"/>
        <v>0</v>
      </c>
      <c r="AA84" s="97"/>
      <c r="AB84" s="105">
        <f>'表４（旧カリ）データ　～2007'!R44*学習時間自己点検シート!J84</f>
        <v>0</v>
      </c>
      <c r="AC84" s="106">
        <f>'表４（旧カリ）データ　～2007'!S44*学習時間自己点検シート!J84</f>
        <v>0</v>
      </c>
      <c r="AD84" s="106">
        <f>'表４（旧カリ）データ　～2007'!T44*学習時間自己点検シート!J84</f>
        <v>0</v>
      </c>
      <c r="AE84" s="106">
        <f>'表４（旧カリ）データ　～2007'!U44*学習時間自己点検シート!J84</f>
        <v>0</v>
      </c>
      <c r="AF84" s="94">
        <f>'表４（旧カリ）データ　～2007'!V44*学習時間自己点検シート!J84</f>
        <v>0</v>
      </c>
      <c r="AG84" s="94">
        <f>'表４（旧カリ）データ　～2007'!W44*学習時間自己点検シート!J84</f>
        <v>0</v>
      </c>
      <c r="AH84" s="95">
        <f>'表４（旧カリ）データ　～2007'!X44*学習時間自己点検シート!J84</f>
        <v>0</v>
      </c>
      <c r="AI84" s="96">
        <f t="shared" si="28"/>
        <v>0</v>
      </c>
    </row>
    <row r="85" spans="2:35" s="62" customFormat="1" ht="12" customHeight="1" x14ac:dyDescent="0.15">
      <c r="G85" s="62">
        <v>1</v>
      </c>
      <c r="J85" s="180"/>
      <c r="K85" s="191" t="str">
        <f>'表４（旧カリ）データ　～2007'!A45</f>
        <v>都市防災Ⅱ</v>
      </c>
      <c r="L85" s="92"/>
      <c r="M85" s="83">
        <f>'表４（旧カリ）データ　～2007'!B45*J85</f>
        <v>0</v>
      </c>
      <c r="O85" s="93">
        <f>'表４（旧カリ）データ　～2007'!G45*学習時間自己点検シート!J85</f>
        <v>0</v>
      </c>
      <c r="P85" s="94">
        <f>'表４（旧カリ）データ　～2007'!H45*学習時間自己点検シート!J85</f>
        <v>0</v>
      </c>
      <c r="Q85" s="94">
        <f>'表４（旧カリ）データ　～2007'!I45*学習時間自己点検シート!J85</f>
        <v>0</v>
      </c>
      <c r="R85" s="106">
        <f>'表４（旧カリ）データ　～2007'!J45*学習時間自己点検シート!J85</f>
        <v>0</v>
      </c>
      <c r="S85" s="106">
        <f>'表４（旧カリ）データ　～2007'!K45*学習時間自己点検シート!J85</f>
        <v>0</v>
      </c>
      <c r="T85" s="94">
        <f>'表４（旧カリ）データ　～2007'!L45*学習時間自己点検シート!J85</f>
        <v>0</v>
      </c>
      <c r="U85" s="94">
        <f>'表４（旧カリ）データ　～2007'!M45*学習時間自己点検シート!J85</f>
        <v>0</v>
      </c>
      <c r="V85" s="106">
        <f>'表４（旧カリ）データ　～2007'!N45*学習時間自己点検シート!J85</f>
        <v>0</v>
      </c>
      <c r="W85" s="106">
        <f>'表４（旧カリ）データ　～2007'!O45*学習時間自己点検シート!J85</f>
        <v>0</v>
      </c>
      <c r="X85" s="94">
        <f>'表４（旧カリ）データ　～2007'!P45*学習時間自己点検シート!J85</f>
        <v>0</v>
      </c>
      <c r="Y85" s="95">
        <f>'表４（旧カリ）データ　～2007'!Q45*学習時間自己点検シート!J85</f>
        <v>0</v>
      </c>
      <c r="Z85" s="96">
        <f t="shared" si="27"/>
        <v>0</v>
      </c>
      <c r="AA85" s="97"/>
      <c r="AB85" s="93">
        <f>'表４（旧カリ）データ　～2007'!R45*学習時間自己点検シート!J85</f>
        <v>0</v>
      </c>
      <c r="AC85" s="106">
        <f>'表４（旧カリ）データ　～2007'!S45*学習時間自己点検シート!J85</f>
        <v>0</v>
      </c>
      <c r="AD85" s="106">
        <f>'表４（旧カリ）データ　～2007'!T45*学習時間自己点検シート!J85</f>
        <v>0</v>
      </c>
      <c r="AE85" s="106">
        <f>'表４（旧カリ）データ　～2007'!U45*学習時間自己点検シート!J85</f>
        <v>0</v>
      </c>
      <c r="AF85" s="94">
        <f>'表４（旧カリ）データ　～2007'!V45*学習時間自己点検シート!J85</f>
        <v>0</v>
      </c>
      <c r="AG85" s="94">
        <f>'表４（旧カリ）データ　～2007'!W45*学習時間自己点検シート!J85</f>
        <v>0</v>
      </c>
      <c r="AH85" s="107">
        <f>'表４（旧カリ）データ　～2007'!X45*学習時間自己点検シート!J85</f>
        <v>0</v>
      </c>
      <c r="AI85" s="96">
        <f t="shared" si="28"/>
        <v>0</v>
      </c>
    </row>
    <row r="86" spans="2:35" s="62" customFormat="1" ht="12" customHeight="1" x14ac:dyDescent="0.15">
      <c r="F86" s="62">
        <v>1</v>
      </c>
      <c r="J86" s="180"/>
      <c r="K86" s="191" t="str">
        <f>'表４（旧カリ）データ　～2007'!A46</f>
        <v>設計製図Ⅰ</v>
      </c>
      <c r="L86" s="92"/>
      <c r="M86" s="83">
        <f>'表４（旧カリ）データ　～2007'!B46*J86</f>
        <v>0</v>
      </c>
      <c r="O86" s="93">
        <f>'表４（旧カリ）データ　～2007'!G46*学習時間自己点検シート!J86</f>
        <v>0</v>
      </c>
      <c r="P86" s="94">
        <f>'表４（旧カリ）データ　～2007'!H46*学習時間自己点検シート!J86</f>
        <v>0</v>
      </c>
      <c r="Q86" s="94">
        <f>'表４（旧カリ）データ　～2007'!I46*学習時間自己点検シート!J86</f>
        <v>0</v>
      </c>
      <c r="R86" s="94">
        <f>'表４（旧カリ）データ　～2007'!J46*学習時間自己点検シート!J86</f>
        <v>0</v>
      </c>
      <c r="S86" s="106">
        <f>'表４（旧カリ）データ　～2007'!K46*学習時間自己点検シート!J86</f>
        <v>0</v>
      </c>
      <c r="T86" s="94">
        <f>'表４（旧カリ）データ　～2007'!L46*学習時間自己点検シート!J86</f>
        <v>0</v>
      </c>
      <c r="U86" s="106">
        <f>'表４（旧カリ）データ　～2007'!M46*学習時間自己点検シート!J86</f>
        <v>0</v>
      </c>
      <c r="V86" s="106">
        <f>'表４（旧カリ）データ　～2007'!N46*学習時間自己点検シート!J86</f>
        <v>0</v>
      </c>
      <c r="W86" s="106">
        <f>'表４（旧カリ）データ　～2007'!O46*学習時間自己点検シート!J86</f>
        <v>0</v>
      </c>
      <c r="X86" s="94">
        <f>'表４（旧カリ）データ　～2007'!P46*学習時間自己点検シート!J86</f>
        <v>0</v>
      </c>
      <c r="Y86" s="95">
        <f>'表４（旧カリ）データ　～2007'!Q46*学習時間自己点検シート!J86</f>
        <v>0</v>
      </c>
      <c r="Z86" s="96">
        <f t="shared" si="27"/>
        <v>0</v>
      </c>
      <c r="AA86" s="97"/>
      <c r="AB86" s="93">
        <f>'表４（旧カリ）データ　～2007'!R46*学習時間自己点検シート!J86</f>
        <v>0</v>
      </c>
      <c r="AC86" s="94">
        <f>'表４（旧カリ）データ　～2007'!S46*学習時間自己点検シート!J86</f>
        <v>0</v>
      </c>
      <c r="AD86" s="106">
        <f>'表４（旧カリ）データ　～2007'!T46*学習時間自己点検シート!J86</f>
        <v>0</v>
      </c>
      <c r="AE86" s="94">
        <f>'表４（旧カリ）データ　～2007'!U46*学習時間自己点検シート!J86</f>
        <v>0</v>
      </c>
      <c r="AF86" s="106">
        <f>'表４（旧カリ）データ　～2007'!V46*学習時間自己点検シート!J86</f>
        <v>0</v>
      </c>
      <c r="AG86" s="94">
        <f>'表４（旧カリ）データ　～2007'!W46*学習時間自己点検シート!J86</f>
        <v>0</v>
      </c>
      <c r="AH86" s="107">
        <f>'表４（旧カリ）データ　～2007'!X46*学習時間自己点検シート!J86</f>
        <v>0</v>
      </c>
      <c r="AI86" s="96">
        <f t="shared" si="28"/>
        <v>0</v>
      </c>
    </row>
    <row r="87" spans="2:35" s="62" customFormat="1" ht="12" customHeight="1" x14ac:dyDescent="0.15">
      <c r="D87" s="62">
        <v>1</v>
      </c>
      <c r="J87" s="180"/>
      <c r="K87" s="191" t="str">
        <f>'表４（旧カリ）データ　～2007'!A47</f>
        <v>材料力学</v>
      </c>
      <c r="L87" s="92"/>
      <c r="M87" s="83">
        <f>'表４（旧カリ）データ　～2007'!B47*J87</f>
        <v>0</v>
      </c>
      <c r="O87" s="93">
        <f>'表４（旧カリ）データ　～2007'!G47*学習時間自己点検シート!J87</f>
        <v>0</v>
      </c>
      <c r="P87" s="94">
        <f>'表４（旧カリ）データ　～2007'!H47*学習時間自己点検シート!J87</f>
        <v>0</v>
      </c>
      <c r="Q87" s="106">
        <f>'表４（旧カリ）データ　～2007'!I47*学習時間自己点検シート!J87</f>
        <v>0</v>
      </c>
      <c r="R87" s="106">
        <f>'表４（旧カリ）データ　～2007'!J47*学習時間自己点検シート!J87</f>
        <v>0</v>
      </c>
      <c r="S87" s="106">
        <f>'表４（旧カリ）データ　～2007'!K47*学習時間自己点検シート!J87</f>
        <v>0</v>
      </c>
      <c r="T87" s="94">
        <f>'表４（旧カリ）データ　～2007'!L47*学習時間自己点検シート!J87</f>
        <v>0</v>
      </c>
      <c r="U87" s="106">
        <f>'表４（旧カリ）データ　～2007'!M47*学習時間自己点検シート!J87</f>
        <v>0</v>
      </c>
      <c r="V87" s="94">
        <f>'表４（旧カリ）データ　～2007'!N47*学習時間自己点検シート!J87</f>
        <v>0</v>
      </c>
      <c r="W87" s="94">
        <f>'表４（旧カリ）データ　～2007'!O47*学習時間自己点検シート!J87</f>
        <v>0</v>
      </c>
      <c r="X87" s="94">
        <f>'表４（旧カリ）データ　～2007'!P47*学習時間自己点検シート!J87</f>
        <v>0</v>
      </c>
      <c r="Y87" s="95">
        <f>'表４（旧カリ）データ　～2007'!Q47*学習時間自己点検シート!J87</f>
        <v>0</v>
      </c>
      <c r="Z87" s="96">
        <f t="shared" si="27"/>
        <v>0</v>
      </c>
      <c r="AA87" s="97"/>
      <c r="AB87" s="93">
        <f>'表４（旧カリ）データ　～2007'!R47*学習時間自己点検シート!J87</f>
        <v>0</v>
      </c>
      <c r="AC87" s="94">
        <f>'表４（旧カリ）データ　～2007'!S47*学習時間自己点検シート!J87</f>
        <v>0</v>
      </c>
      <c r="AD87" s="106">
        <f>'表４（旧カリ）データ　～2007'!T47*学習時間自己点検シート!J87</f>
        <v>0</v>
      </c>
      <c r="AE87" s="94">
        <f>'表４（旧カリ）データ　～2007'!U47*学習時間自己点検シート!J87</f>
        <v>0</v>
      </c>
      <c r="AF87" s="106">
        <f>'表４（旧カリ）データ　～2007'!V47*学習時間自己点検シート!J87</f>
        <v>0</v>
      </c>
      <c r="AG87" s="94">
        <f>'表４（旧カリ）データ　～2007'!W47*学習時間自己点検シート!J87</f>
        <v>0</v>
      </c>
      <c r="AH87" s="95">
        <f>'表４（旧カリ）データ　～2007'!X47*学習時間自己点検シート!J87</f>
        <v>0</v>
      </c>
      <c r="AI87" s="96">
        <f t="shared" si="28"/>
        <v>0</v>
      </c>
    </row>
    <row r="88" spans="2:35" s="62" customFormat="1" ht="12" customHeight="1" x14ac:dyDescent="0.15">
      <c r="C88" s="62">
        <v>1</v>
      </c>
      <c r="J88" s="180"/>
      <c r="K88" s="191" t="str">
        <f>'表４（旧カリ）データ　～2007'!A48</f>
        <v>建設材料Ⅰ</v>
      </c>
      <c r="L88" s="92"/>
      <c r="M88" s="83">
        <f>'表４（旧カリ）データ　～2007'!B48*J88</f>
        <v>0</v>
      </c>
      <c r="O88" s="93">
        <f>'表４（旧カリ）データ　～2007'!G48*学習時間自己点検シート!J88</f>
        <v>0</v>
      </c>
      <c r="P88" s="94">
        <f>'表４（旧カリ）データ　～2007'!H48*学習時間自己点検シート!J88</f>
        <v>0</v>
      </c>
      <c r="Q88" s="106">
        <f>'表４（旧カリ）データ　～2007'!I48*学習時間自己点検シート!J88</f>
        <v>0</v>
      </c>
      <c r="R88" s="106">
        <f>'表４（旧カリ）データ　～2007'!J48*学習時間自己点検シート!J88</f>
        <v>0</v>
      </c>
      <c r="S88" s="106">
        <f>'表４（旧カリ）データ　～2007'!K48*学習時間自己点検シート!J88</f>
        <v>0</v>
      </c>
      <c r="T88" s="94">
        <f>'表４（旧カリ）データ　～2007'!L48*学習時間自己点検シート!J88</f>
        <v>0</v>
      </c>
      <c r="U88" s="106">
        <f>'表４（旧カリ）データ　～2007'!M48*学習時間自己点検シート!J88</f>
        <v>0</v>
      </c>
      <c r="V88" s="94">
        <f>'表４（旧カリ）データ　～2007'!N48*学習時間自己点検シート!J88</f>
        <v>0</v>
      </c>
      <c r="W88" s="106">
        <f>'表４（旧カリ）データ　～2007'!O48*学習時間自己点検シート!J88</f>
        <v>0</v>
      </c>
      <c r="X88" s="94">
        <f>'表４（旧カリ）データ　～2007'!P48*学習時間自己点検シート!J88</f>
        <v>0</v>
      </c>
      <c r="Y88" s="95">
        <f>'表４（旧カリ）データ　～2007'!Q48*学習時間自己点検シート!J88</f>
        <v>0</v>
      </c>
      <c r="Z88" s="96">
        <f t="shared" si="27"/>
        <v>0</v>
      </c>
      <c r="AA88" s="97"/>
      <c r="AB88" s="93">
        <f>'表４（旧カリ）データ　～2007'!R48*学習時間自己点検シート!J88</f>
        <v>0</v>
      </c>
      <c r="AC88" s="94">
        <f>'表４（旧カリ）データ　～2007'!S48*学習時間自己点検シート!J88</f>
        <v>0</v>
      </c>
      <c r="AD88" s="106">
        <f>'表４（旧カリ）データ　～2007'!T48*学習時間自己点検シート!J88</f>
        <v>0</v>
      </c>
      <c r="AE88" s="94">
        <f>'表４（旧カリ）データ　～2007'!U48*学習時間自己点検シート!J88</f>
        <v>0</v>
      </c>
      <c r="AF88" s="106">
        <f>'表４（旧カリ）データ　～2007'!V48*学習時間自己点検シート!J88</f>
        <v>0</v>
      </c>
      <c r="AG88" s="94">
        <f>'表４（旧カリ）データ　～2007'!W48*学習時間自己点検シート!J88</f>
        <v>0</v>
      </c>
      <c r="AH88" s="95">
        <f>'表４（旧カリ）データ　～2007'!X48*学習時間自己点検シート!J88</f>
        <v>0</v>
      </c>
      <c r="AI88" s="96">
        <f t="shared" si="28"/>
        <v>0</v>
      </c>
    </row>
    <row r="89" spans="2:35" s="62" customFormat="1" ht="12" customHeight="1" x14ac:dyDescent="0.15">
      <c r="D89" s="62">
        <v>1</v>
      </c>
      <c r="J89" s="180"/>
      <c r="K89" s="191" t="str">
        <f>'表４（旧カリ）データ　～2007'!A49</f>
        <v>建設材料Ⅱ</v>
      </c>
      <c r="L89" s="92"/>
      <c r="M89" s="83">
        <f>'表４（旧カリ）データ　～2007'!B49*J89</f>
        <v>0</v>
      </c>
      <c r="O89" s="93">
        <f>'表４（旧カリ）データ　～2007'!G49*学習時間自己点検シート!J89</f>
        <v>0</v>
      </c>
      <c r="P89" s="94">
        <f>'表４（旧カリ）データ　～2007'!H49*学習時間自己点検シート!J89</f>
        <v>0</v>
      </c>
      <c r="Q89" s="94">
        <f>'表４（旧カリ）データ　～2007'!I49*学習時間自己点検シート!J89</f>
        <v>0</v>
      </c>
      <c r="R89" s="106">
        <f>'表４（旧カリ）データ　～2007'!J49*学習時間自己点検シート!J89</f>
        <v>0</v>
      </c>
      <c r="S89" s="106">
        <f>'表４（旧カリ）データ　～2007'!K49*学習時間自己点検シート!J89</f>
        <v>0</v>
      </c>
      <c r="T89" s="94">
        <f>'表４（旧カリ）データ　～2007'!L49*学習時間自己点検シート!J89</f>
        <v>0</v>
      </c>
      <c r="U89" s="106">
        <f>'表４（旧カリ）データ　～2007'!M49*学習時間自己点検シート!J89</f>
        <v>0</v>
      </c>
      <c r="V89" s="94">
        <f>'表４（旧カリ）データ　～2007'!N49*学習時間自己点検シート!J89</f>
        <v>0</v>
      </c>
      <c r="W89" s="106">
        <f>'表４（旧カリ）データ　～2007'!O49*学習時間自己点検シート!J89</f>
        <v>0</v>
      </c>
      <c r="X89" s="94">
        <f>'表４（旧カリ）データ　～2007'!P49*学習時間自己点検シート!J89</f>
        <v>0</v>
      </c>
      <c r="Y89" s="95">
        <f>'表４（旧カリ）データ　～2007'!Q49*学習時間自己点検シート!J89</f>
        <v>0</v>
      </c>
      <c r="Z89" s="96">
        <f t="shared" si="27"/>
        <v>0</v>
      </c>
      <c r="AA89" s="97"/>
      <c r="AB89" s="93">
        <f>'表４（旧カリ）データ　～2007'!R49*学習時間自己点検シート!J89</f>
        <v>0</v>
      </c>
      <c r="AC89" s="94">
        <f>'表４（旧カリ）データ　～2007'!S49*学習時間自己点検シート!J89</f>
        <v>0</v>
      </c>
      <c r="AD89" s="106">
        <f>'表４（旧カリ）データ　～2007'!T49*学習時間自己点検シート!J89</f>
        <v>0</v>
      </c>
      <c r="AE89" s="94">
        <f>'表４（旧カリ）データ　～2007'!U49*学習時間自己点検シート!J89</f>
        <v>0</v>
      </c>
      <c r="AF89" s="106">
        <f>'表４（旧カリ）データ　～2007'!V49*学習時間自己点検シート!J89</f>
        <v>0</v>
      </c>
      <c r="AG89" s="94">
        <f>'表４（旧カリ）データ　～2007'!W49*学習時間自己点検シート!J89</f>
        <v>0</v>
      </c>
      <c r="AH89" s="95">
        <f>'表４（旧カリ）データ　～2007'!X49*学習時間自己点検シート!J89</f>
        <v>0</v>
      </c>
      <c r="AI89" s="96">
        <f t="shared" si="28"/>
        <v>0</v>
      </c>
    </row>
    <row r="90" spans="2:35" s="62" customFormat="1" ht="12" customHeight="1" x14ac:dyDescent="0.15">
      <c r="B90" s="62">
        <v>1</v>
      </c>
      <c r="J90" s="180"/>
      <c r="K90" s="191" t="str">
        <f>'表４（旧カリ）データ　～2007'!A50</f>
        <v>構造力学Ⅰ及び演習</v>
      </c>
      <c r="L90" s="92"/>
      <c r="M90" s="83">
        <f>'表４（旧カリ）データ　～2007'!B50*J90</f>
        <v>0</v>
      </c>
      <c r="O90" s="93">
        <f>'表４（旧カリ）データ　～2007'!G50*学習時間自己点検シート!J90</f>
        <v>0</v>
      </c>
      <c r="P90" s="94">
        <f>'表４（旧カリ）データ　～2007'!H50*学習時間自己点検シート!J90</f>
        <v>0</v>
      </c>
      <c r="Q90" s="106">
        <f>'表４（旧カリ）データ　～2007'!I50*学習時間自己点検シート!J90</f>
        <v>0</v>
      </c>
      <c r="R90" s="106">
        <f>'表４（旧カリ）データ　～2007'!J50*学習時間自己点検シート!J90</f>
        <v>0</v>
      </c>
      <c r="S90" s="106">
        <f>'表４（旧カリ）データ　～2007'!K50*学習時間自己点検シート!J90</f>
        <v>0</v>
      </c>
      <c r="T90" s="94">
        <f>'表４（旧カリ）データ　～2007'!L50*学習時間自己点検シート!J90</f>
        <v>0</v>
      </c>
      <c r="U90" s="106">
        <f>'表４（旧カリ）データ　～2007'!M50*学習時間自己点検シート!J90</f>
        <v>0</v>
      </c>
      <c r="V90" s="94">
        <f>'表４（旧カリ）データ　～2007'!N50*学習時間自己点検シート!J90</f>
        <v>0</v>
      </c>
      <c r="W90" s="106">
        <f>'表４（旧カリ）データ　～2007'!O50*学習時間自己点検シート!J90</f>
        <v>0</v>
      </c>
      <c r="X90" s="94">
        <f>'表４（旧カリ）データ　～2007'!P50*学習時間自己点検シート!J90</f>
        <v>0</v>
      </c>
      <c r="Y90" s="95">
        <f>'表４（旧カリ）データ　～2007'!Q50*学習時間自己点検シート!J90</f>
        <v>0</v>
      </c>
      <c r="Z90" s="96">
        <f t="shared" si="27"/>
        <v>0</v>
      </c>
      <c r="AA90" s="97"/>
      <c r="AB90" s="93">
        <f>'表４（旧カリ）データ　～2007'!R50*学習時間自己点検シート!J90</f>
        <v>0</v>
      </c>
      <c r="AC90" s="94">
        <f>'表４（旧カリ）データ　～2007'!S50*学習時間自己点検シート!J90</f>
        <v>0</v>
      </c>
      <c r="AD90" s="106">
        <f>'表４（旧カリ）データ　～2007'!T50*学習時間自己点検シート!J90</f>
        <v>0</v>
      </c>
      <c r="AE90" s="94">
        <f>'表４（旧カリ）データ　～2007'!U50*学習時間自己点検シート!J90</f>
        <v>0</v>
      </c>
      <c r="AF90" s="106">
        <f>'表４（旧カリ）データ　～2007'!V50*学習時間自己点検シート!J90</f>
        <v>0</v>
      </c>
      <c r="AG90" s="94">
        <f>'表４（旧カリ）データ　～2007'!W50*学習時間自己点検シート!J90</f>
        <v>0</v>
      </c>
      <c r="AH90" s="95">
        <f>'表４（旧カリ）データ　～2007'!X50*学習時間自己点検シート!J90</f>
        <v>0</v>
      </c>
      <c r="AI90" s="96">
        <f t="shared" si="28"/>
        <v>0</v>
      </c>
    </row>
    <row r="91" spans="2:35" s="62" customFormat="1" ht="12" customHeight="1" x14ac:dyDescent="0.15">
      <c r="C91" s="62">
        <v>1</v>
      </c>
      <c r="J91" s="180"/>
      <c r="K91" s="191" t="str">
        <f>'表４（旧カリ）データ　～2007'!A51</f>
        <v>構造力学Ⅱ及び演習</v>
      </c>
      <c r="L91" s="92"/>
      <c r="M91" s="83">
        <f>'表４（旧カリ）データ　～2007'!B51*J91</f>
        <v>0</v>
      </c>
      <c r="O91" s="93">
        <f>'表４（旧カリ）データ　～2007'!G51*学習時間自己点検シート!J91</f>
        <v>0</v>
      </c>
      <c r="P91" s="94">
        <f>'表４（旧カリ）データ　～2007'!H51*学習時間自己点検シート!J91</f>
        <v>0</v>
      </c>
      <c r="Q91" s="106">
        <f>'表４（旧カリ）データ　～2007'!I51*学習時間自己点検シート!J91</f>
        <v>0</v>
      </c>
      <c r="R91" s="106">
        <f>'表４（旧カリ）データ　～2007'!J51*学習時間自己点検シート!J91</f>
        <v>0</v>
      </c>
      <c r="S91" s="106">
        <f>'表４（旧カリ）データ　～2007'!K51*学習時間自己点検シート!J91</f>
        <v>0</v>
      </c>
      <c r="T91" s="94">
        <f>'表４（旧カリ）データ　～2007'!L51*学習時間自己点検シート!J91</f>
        <v>0</v>
      </c>
      <c r="U91" s="106">
        <f>'表４（旧カリ）データ　～2007'!M51*学習時間自己点検シート!J91</f>
        <v>0</v>
      </c>
      <c r="V91" s="94">
        <f>'表４（旧カリ）データ　～2007'!N51*学習時間自己点検シート!J91</f>
        <v>0</v>
      </c>
      <c r="W91" s="106">
        <f>'表４（旧カリ）データ　～2007'!O51*学習時間自己点検シート!J91</f>
        <v>0</v>
      </c>
      <c r="X91" s="94">
        <f>'表４（旧カリ）データ　～2007'!P51*学習時間自己点検シート!J91</f>
        <v>0</v>
      </c>
      <c r="Y91" s="95">
        <f>'表４（旧カリ）データ　～2007'!Q51*学習時間自己点検シート!J91</f>
        <v>0</v>
      </c>
      <c r="Z91" s="96">
        <f t="shared" si="27"/>
        <v>0</v>
      </c>
      <c r="AA91" s="97"/>
      <c r="AB91" s="93">
        <f>'表４（旧カリ）データ　～2007'!R51*学習時間自己点検シート!J91</f>
        <v>0</v>
      </c>
      <c r="AC91" s="94">
        <f>'表４（旧カリ）データ　～2007'!S51*学習時間自己点検シート!J91</f>
        <v>0</v>
      </c>
      <c r="AD91" s="106">
        <f>'表４（旧カリ）データ　～2007'!T51*学習時間自己点検シート!J91</f>
        <v>0</v>
      </c>
      <c r="AE91" s="94">
        <f>'表４（旧カリ）データ　～2007'!U51*学習時間自己点検シート!J91</f>
        <v>0</v>
      </c>
      <c r="AF91" s="106">
        <f>'表４（旧カリ）データ　～2007'!V51*学習時間自己点検シート!J91</f>
        <v>0</v>
      </c>
      <c r="AG91" s="94">
        <f>'表４（旧カリ）データ　～2007'!W51*学習時間自己点検シート!J91</f>
        <v>0</v>
      </c>
      <c r="AH91" s="95">
        <f>'表４（旧カリ）データ　～2007'!X51*学習時間自己点検シート!J91</f>
        <v>0</v>
      </c>
      <c r="AI91" s="96">
        <f t="shared" si="28"/>
        <v>0</v>
      </c>
    </row>
    <row r="92" spans="2:35" s="62" customFormat="1" ht="12" customHeight="1" x14ac:dyDescent="0.15">
      <c r="D92" s="62">
        <v>1</v>
      </c>
      <c r="J92" s="180"/>
      <c r="K92" s="191" t="str">
        <f>'表４（旧カリ）データ　～2007'!A52</f>
        <v>構造力学Ⅲ及び演習</v>
      </c>
      <c r="L92" s="92"/>
      <c r="M92" s="83">
        <f>'表４（旧カリ）データ　～2007'!B52*J92</f>
        <v>0</v>
      </c>
      <c r="O92" s="93">
        <f>'表４（旧カリ）データ　～2007'!G52*学習時間自己点検シート!J92</f>
        <v>0</v>
      </c>
      <c r="P92" s="94">
        <f>'表４（旧カリ）データ　～2007'!H52*学習時間自己点検シート!J92</f>
        <v>0</v>
      </c>
      <c r="Q92" s="106">
        <f>'表４（旧カリ）データ　～2007'!I52*学習時間自己点検シート!J92</f>
        <v>0</v>
      </c>
      <c r="R92" s="106">
        <f>'表４（旧カリ）データ　～2007'!J52*学習時間自己点検シート!J92</f>
        <v>0</v>
      </c>
      <c r="S92" s="106">
        <f>'表４（旧カリ）データ　～2007'!K52*学習時間自己点検シート!J92</f>
        <v>0</v>
      </c>
      <c r="T92" s="94">
        <f>'表４（旧カリ）データ　～2007'!L52*学習時間自己点検シート!J92</f>
        <v>0</v>
      </c>
      <c r="U92" s="106">
        <f>'表４（旧カリ）データ　～2007'!M52*学習時間自己点検シート!J92</f>
        <v>0</v>
      </c>
      <c r="V92" s="94">
        <f>'表４（旧カリ）データ　～2007'!N52*学習時間自己点検シート!J92</f>
        <v>0</v>
      </c>
      <c r="W92" s="106">
        <f>'表４（旧カリ）データ　～2007'!O52*学習時間自己点検シート!J92</f>
        <v>0</v>
      </c>
      <c r="X92" s="94">
        <f>'表４（旧カリ）データ　～2007'!P52*学習時間自己点検シート!J92</f>
        <v>0</v>
      </c>
      <c r="Y92" s="95">
        <f>'表４（旧カリ）データ　～2007'!Q52*学習時間自己点検シート!J92</f>
        <v>0</v>
      </c>
      <c r="Z92" s="96">
        <f t="shared" si="27"/>
        <v>0</v>
      </c>
      <c r="AA92" s="97"/>
      <c r="AB92" s="93">
        <f>'表４（旧カリ）データ　～2007'!R52*学習時間自己点検シート!J92</f>
        <v>0</v>
      </c>
      <c r="AC92" s="94">
        <f>'表４（旧カリ）データ　～2007'!S52*学習時間自己点検シート!J92</f>
        <v>0</v>
      </c>
      <c r="AD92" s="106">
        <f>'表４（旧カリ）データ　～2007'!T52*学習時間自己点検シート!J92</f>
        <v>0</v>
      </c>
      <c r="AE92" s="94">
        <f>'表４（旧カリ）データ　～2007'!U52*学習時間自己点検シート!J92</f>
        <v>0</v>
      </c>
      <c r="AF92" s="106">
        <f>'表４（旧カリ）データ　～2007'!V52*学習時間自己点検シート!J92</f>
        <v>0</v>
      </c>
      <c r="AG92" s="94">
        <f>'表４（旧カリ）データ　～2007'!W52*学習時間自己点検シート!J92</f>
        <v>0</v>
      </c>
      <c r="AH92" s="95">
        <f>'表４（旧カリ）データ　～2007'!X52*学習時間自己点検シート!J92</f>
        <v>0</v>
      </c>
      <c r="AI92" s="96">
        <f t="shared" si="28"/>
        <v>0</v>
      </c>
    </row>
    <row r="93" spans="2:35" s="62" customFormat="1" ht="12" customHeight="1" x14ac:dyDescent="0.15">
      <c r="G93" s="62">
        <v>1</v>
      </c>
      <c r="J93" s="180"/>
      <c r="K93" s="191" t="str">
        <f>'表４（旧カリ）データ　～2007'!A53</f>
        <v>構造振動学</v>
      </c>
      <c r="L93" s="92"/>
      <c r="M93" s="83">
        <f>'表４（旧カリ）データ　～2007'!B53*J93</f>
        <v>0</v>
      </c>
      <c r="O93" s="93">
        <f>'表４（旧カリ）データ　～2007'!G53*学習時間自己点検シート!J93</f>
        <v>0</v>
      </c>
      <c r="P93" s="94">
        <f>'表４（旧カリ）データ　～2007'!H53*学習時間自己点検シート!J93</f>
        <v>0</v>
      </c>
      <c r="Q93" s="106">
        <f>'表４（旧カリ）データ　～2007'!I53*学習時間自己点検シート!J93</f>
        <v>0</v>
      </c>
      <c r="R93" s="106">
        <f>'表４（旧カリ）データ　～2007'!J53*学習時間自己点検シート!J93</f>
        <v>0</v>
      </c>
      <c r="S93" s="106">
        <f>'表４（旧カリ）データ　～2007'!K53*学習時間自己点検シート!J93</f>
        <v>0</v>
      </c>
      <c r="T93" s="94">
        <f>'表４（旧カリ）データ　～2007'!L53*学習時間自己点検シート!J93</f>
        <v>0</v>
      </c>
      <c r="U93" s="106">
        <f>'表４（旧カリ）データ　～2007'!M53*学習時間自己点検シート!J93</f>
        <v>0</v>
      </c>
      <c r="V93" s="94">
        <f>'表４（旧カリ）データ　～2007'!N53*学習時間自己点検シート!J93</f>
        <v>0</v>
      </c>
      <c r="W93" s="106">
        <f>'表４（旧カリ）データ　～2007'!O53*学習時間自己点検シート!J93</f>
        <v>0</v>
      </c>
      <c r="X93" s="94">
        <f>'表４（旧カリ）データ　～2007'!P53*学習時間自己点検シート!J93</f>
        <v>0</v>
      </c>
      <c r="Y93" s="95">
        <f>'表４（旧カリ）データ　～2007'!Q53*学習時間自己点検シート!J93</f>
        <v>0</v>
      </c>
      <c r="Z93" s="96">
        <f t="shared" si="27"/>
        <v>0</v>
      </c>
      <c r="AA93" s="97"/>
      <c r="AB93" s="93">
        <f>'表４（旧カリ）データ　～2007'!R53*学習時間自己点検シート!J93</f>
        <v>0</v>
      </c>
      <c r="AC93" s="94">
        <f>'表４（旧カリ）データ　～2007'!S53*学習時間自己点検シート!J93</f>
        <v>0</v>
      </c>
      <c r="AD93" s="106">
        <f>'表４（旧カリ）データ　～2007'!T53*学習時間自己点検シート!J93</f>
        <v>0</v>
      </c>
      <c r="AE93" s="94">
        <f>'表４（旧カリ）データ　～2007'!U53*学習時間自己点検シート!J93</f>
        <v>0</v>
      </c>
      <c r="AF93" s="106">
        <f>'表４（旧カリ）データ　～2007'!V53*学習時間自己点検シート!J93</f>
        <v>0</v>
      </c>
      <c r="AG93" s="94">
        <f>'表４（旧カリ）データ　～2007'!W53*学習時間自己点検シート!J93</f>
        <v>0</v>
      </c>
      <c r="AH93" s="95">
        <f>'表４（旧カリ）データ　～2007'!X53*学習時間自己点検シート!J93</f>
        <v>0</v>
      </c>
      <c r="AI93" s="96">
        <f t="shared" si="28"/>
        <v>0</v>
      </c>
    </row>
    <row r="94" spans="2:35" s="62" customFormat="1" ht="12" customHeight="1" x14ac:dyDescent="0.15">
      <c r="E94" s="62">
        <v>1</v>
      </c>
      <c r="J94" s="180"/>
      <c r="K94" s="191" t="str">
        <f>'表４（旧カリ）データ　～2007'!A54</f>
        <v>構造Ⅰ</v>
      </c>
      <c r="L94" s="92"/>
      <c r="M94" s="83">
        <f>'表４（旧カリ）データ　～2007'!B54*J94</f>
        <v>0</v>
      </c>
      <c r="O94" s="93">
        <f>'表４（旧カリ）データ　～2007'!G54*学習時間自己点検シート!J94</f>
        <v>0</v>
      </c>
      <c r="P94" s="94">
        <f>'表４（旧カリ）データ　～2007'!H54*学習時間自己点検シート!J94</f>
        <v>0</v>
      </c>
      <c r="Q94" s="94">
        <f>'表４（旧カリ）データ　～2007'!I54*学習時間自己点検シート!J94</f>
        <v>0</v>
      </c>
      <c r="R94" s="106">
        <f>'表４（旧カリ）データ　～2007'!J54*学習時間自己点検シート!J94</f>
        <v>0</v>
      </c>
      <c r="S94" s="106">
        <f>'表４（旧カリ）データ　～2007'!K54*学習時間自己点検シート!J94</f>
        <v>0</v>
      </c>
      <c r="T94" s="94">
        <f>'表４（旧カリ）データ　～2007'!L54*学習時間自己点検シート!J94</f>
        <v>0</v>
      </c>
      <c r="U94" s="106">
        <f>'表４（旧カリ）データ　～2007'!M54*学習時間自己点検シート!J94</f>
        <v>0</v>
      </c>
      <c r="V94" s="94">
        <f>'表４（旧カリ）データ　～2007'!N54*学習時間自己点検シート!J94</f>
        <v>0</v>
      </c>
      <c r="W94" s="106">
        <f>'表４（旧カリ）データ　～2007'!O54*学習時間自己点検シート!J94</f>
        <v>0</v>
      </c>
      <c r="X94" s="94">
        <f>'表４（旧カリ）データ　～2007'!P54*学習時間自己点検シート!J94</f>
        <v>0</v>
      </c>
      <c r="Y94" s="95">
        <f>'表４（旧カリ）データ　～2007'!Q54*学習時間自己点検シート!J94</f>
        <v>0</v>
      </c>
      <c r="Z94" s="96">
        <f t="shared" si="27"/>
        <v>0</v>
      </c>
      <c r="AA94" s="97"/>
      <c r="AB94" s="93">
        <f>'表４（旧カリ）データ　～2007'!R54*学習時間自己点検シート!J94</f>
        <v>0</v>
      </c>
      <c r="AC94" s="94">
        <f>'表４（旧カリ）データ　～2007'!S54*学習時間自己点検シート!J94</f>
        <v>0</v>
      </c>
      <c r="AD94" s="106">
        <f>'表４（旧カリ）データ　～2007'!T54*学習時間自己点検シート!J94</f>
        <v>0</v>
      </c>
      <c r="AE94" s="94">
        <f>'表４（旧カリ）データ　～2007'!U54*学習時間自己点検シート!J94</f>
        <v>0</v>
      </c>
      <c r="AF94" s="106">
        <f>'表４（旧カリ）データ　～2007'!V54*学習時間自己点検シート!J94</f>
        <v>0</v>
      </c>
      <c r="AG94" s="94">
        <f>'表４（旧カリ）データ　～2007'!W54*学習時間自己点検シート!J94</f>
        <v>0</v>
      </c>
      <c r="AH94" s="95">
        <f>'表４（旧カリ）データ　～2007'!X54*学習時間自己点検シート!J94</f>
        <v>0</v>
      </c>
      <c r="AI94" s="96">
        <f t="shared" si="28"/>
        <v>0</v>
      </c>
    </row>
    <row r="95" spans="2:35" s="62" customFormat="1" ht="12" customHeight="1" x14ac:dyDescent="0.15">
      <c r="F95" s="62">
        <v>1</v>
      </c>
      <c r="J95" s="180"/>
      <c r="K95" s="191" t="str">
        <f>'表４（旧カリ）データ　～2007'!A55</f>
        <v>構造Ⅱ</v>
      </c>
      <c r="L95" s="92"/>
      <c r="M95" s="83">
        <f>'表４（旧カリ）データ　～2007'!B55*J95</f>
        <v>0</v>
      </c>
      <c r="O95" s="93">
        <f>'表４（旧カリ）データ　～2007'!G55*学習時間自己点検シート!J95</f>
        <v>0</v>
      </c>
      <c r="P95" s="94">
        <f>'表４（旧カリ）データ　～2007'!H55*学習時間自己点検シート!J95</f>
        <v>0</v>
      </c>
      <c r="Q95" s="94">
        <f>'表４（旧カリ）データ　～2007'!I55*学習時間自己点検シート!J95</f>
        <v>0</v>
      </c>
      <c r="R95" s="106">
        <f>'表４（旧カリ）データ　～2007'!J55*学習時間自己点検シート!J95</f>
        <v>0</v>
      </c>
      <c r="S95" s="106">
        <f>'表４（旧カリ）データ　～2007'!K55*学習時間自己点検シート!J95</f>
        <v>0</v>
      </c>
      <c r="T95" s="94">
        <f>'表４（旧カリ）データ　～2007'!L55*学習時間自己点検シート!J95</f>
        <v>0</v>
      </c>
      <c r="U95" s="106">
        <f>'表４（旧カリ）データ　～2007'!M55*学習時間自己点検シート!J95</f>
        <v>0</v>
      </c>
      <c r="V95" s="94">
        <f>'表４（旧カリ）データ　～2007'!N55*学習時間自己点検シート!J95</f>
        <v>0</v>
      </c>
      <c r="W95" s="106">
        <f>'表４（旧カリ）データ　～2007'!O55*学習時間自己点検シート!J95</f>
        <v>0</v>
      </c>
      <c r="X95" s="94">
        <f>'表４（旧カリ）データ　～2007'!P55*学習時間自己点検シート!J95</f>
        <v>0</v>
      </c>
      <c r="Y95" s="95">
        <f>'表４（旧カリ）データ　～2007'!Q55*学習時間自己点検シート!J95</f>
        <v>0</v>
      </c>
      <c r="Z95" s="96">
        <f t="shared" si="27"/>
        <v>0</v>
      </c>
      <c r="AA95" s="97"/>
      <c r="AB95" s="93">
        <f>'表４（旧カリ）データ　～2007'!R55*学習時間自己点検シート!J95</f>
        <v>0</v>
      </c>
      <c r="AC95" s="94">
        <f>'表４（旧カリ）データ　～2007'!S55*学習時間自己点検シート!J95</f>
        <v>0</v>
      </c>
      <c r="AD95" s="106">
        <f>'表４（旧カリ）データ　～2007'!T55*学習時間自己点検シート!J95</f>
        <v>0</v>
      </c>
      <c r="AE95" s="94">
        <f>'表４（旧カリ）データ　～2007'!U55*学習時間自己点検シート!J95</f>
        <v>0</v>
      </c>
      <c r="AF95" s="106">
        <f>'表４（旧カリ）データ　～2007'!V55*学習時間自己点検シート!J95</f>
        <v>0</v>
      </c>
      <c r="AG95" s="94">
        <f>'表４（旧カリ）データ　～2007'!W55*学習時間自己点検シート!J95</f>
        <v>0</v>
      </c>
      <c r="AH95" s="95">
        <f>'表４（旧カリ）データ　～2007'!X55*学習時間自己点検シート!J95</f>
        <v>0</v>
      </c>
      <c r="AI95" s="96">
        <f t="shared" si="28"/>
        <v>0</v>
      </c>
    </row>
    <row r="96" spans="2:35" s="62" customFormat="1" ht="12" customHeight="1" x14ac:dyDescent="0.15">
      <c r="G96" s="62">
        <v>1</v>
      </c>
      <c r="J96" s="180"/>
      <c r="K96" s="191" t="str">
        <f>'表４（旧カリ）データ　～2007'!A56</f>
        <v>構造Ⅲ</v>
      </c>
      <c r="L96" s="92"/>
      <c r="M96" s="83">
        <f>'表４（旧カリ）データ　～2007'!B56*J96</f>
        <v>0</v>
      </c>
      <c r="O96" s="93">
        <f>'表４（旧カリ）データ　～2007'!G56*学習時間自己点検シート!J96</f>
        <v>0</v>
      </c>
      <c r="P96" s="94">
        <f>'表４（旧カリ）データ　～2007'!H56*学習時間自己点検シート!J96</f>
        <v>0</v>
      </c>
      <c r="Q96" s="106">
        <f>'表４（旧カリ）データ　～2007'!I56*学習時間自己点検シート!J96</f>
        <v>0</v>
      </c>
      <c r="R96" s="106">
        <f>'表４（旧カリ）データ　～2007'!J56*学習時間自己点検シート!J96</f>
        <v>0</v>
      </c>
      <c r="S96" s="106">
        <f>'表４（旧カリ）データ　～2007'!K56*学習時間自己点検シート!J96</f>
        <v>0</v>
      </c>
      <c r="T96" s="94">
        <f>'表４（旧カリ）データ　～2007'!L56*学習時間自己点検シート!J96</f>
        <v>0</v>
      </c>
      <c r="U96" s="106">
        <f>'表４（旧カリ）データ　～2007'!M56*学習時間自己点検シート!J96</f>
        <v>0</v>
      </c>
      <c r="V96" s="94">
        <f>'表４（旧カリ）データ　～2007'!N56*学習時間自己点検シート!J96</f>
        <v>0</v>
      </c>
      <c r="W96" s="106">
        <f>'表４（旧カリ）データ　～2007'!O56*学習時間自己点検シート!J96</f>
        <v>0</v>
      </c>
      <c r="X96" s="94">
        <f>'表４（旧カリ）データ　～2007'!P56*学習時間自己点検シート!J96</f>
        <v>0</v>
      </c>
      <c r="Y96" s="95">
        <f>'表４（旧カリ）データ　～2007'!Q56*学習時間自己点検シート!J96</f>
        <v>0</v>
      </c>
      <c r="Z96" s="96">
        <f t="shared" si="27"/>
        <v>0</v>
      </c>
      <c r="AA96" s="97"/>
      <c r="AB96" s="93">
        <f>'表４（旧カリ）データ　～2007'!R56*学習時間自己点検シート!J96</f>
        <v>0</v>
      </c>
      <c r="AC96" s="94">
        <f>'表４（旧カリ）データ　～2007'!S56*学習時間自己点検シート!J96</f>
        <v>0</v>
      </c>
      <c r="AD96" s="106">
        <f>'表４（旧カリ）データ　～2007'!T56*学習時間自己点検シート!J96</f>
        <v>0</v>
      </c>
      <c r="AE96" s="94">
        <f>'表４（旧カリ）データ　～2007'!U56*学習時間自己点検シート!J96</f>
        <v>0</v>
      </c>
      <c r="AF96" s="106">
        <f>'表４（旧カリ）データ　～2007'!V56*学習時間自己点検シート!J96</f>
        <v>0</v>
      </c>
      <c r="AG96" s="94">
        <f>'表４（旧カリ）データ　～2007'!W56*学習時間自己点検シート!J96</f>
        <v>0</v>
      </c>
      <c r="AH96" s="95">
        <f>'表４（旧カリ）データ　～2007'!X56*学習時間自己点検シート!J96</f>
        <v>0</v>
      </c>
      <c r="AI96" s="96">
        <f t="shared" si="28"/>
        <v>0</v>
      </c>
    </row>
    <row r="97" spans="3:35" s="62" customFormat="1" ht="12" customHeight="1" x14ac:dyDescent="0.15">
      <c r="E97" s="62">
        <v>1</v>
      </c>
      <c r="J97" s="180"/>
      <c r="K97" s="191" t="str">
        <f>'表４（旧カリ）データ　～2007'!A57</f>
        <v>水文学</v>
      </c>
      <c r="L97" s="92"/>
      <c r="M97" s="83">
        <f>'表４（旧カリ）データ　～2007'!B57*J97</f>
        <v>0</v>
      </c>
      <c r="O97" s="93">
        <f>'表４（旧カリ）データ　～2007'!G57*学習時間自己点検シート!J97</f>
        <v>0</v>
      </c>
      <c r="P97" s="94">
        <f>'表４（旧カリ）データ　～2007'!H57*学習時間自己点検シート!J97</f>
        <v>0</v>
      </c>
      <c r="Q97" s="106">
        <f>'表４（旧カリ）データ　～2007'!I57*学習時間自己点検シート!J97</f>
        <v>0</v>
      </c>
      <c r="R97" s="106">
        <f>'表４（旧カリ）データ　～2007'!J57*学習時間自己点検シート!J97</f>
        <v>0</v>
      </c>
      <c r="S97" s="106">
        <f>'表４（旧カリ）データ　～2007'!K57*学習時間自己点検シート!J97</f>
        <v>0</v>
      </c>
      <c r="T97" s="94">
        <f>'表４（旧カリ）データ　～2007'!L57*学習時間自己点検シート!J97</f>
        <v>0</v>
      </c>
      <c r="U97" s="94">
        <f>'表４（旧カリ）データ　～2007'!M57*学習時間自己点検シート!J97</f>
        <v>0</v>
      </c>
      <c r="V97" s="94">
        <f>'表４（旧カリ）データ　～2007'!N57*学習時間自己点検シート!J97</f>
        <v>0</v>
      </c>
      <c r="W97" s="106">
        <f>'表４（旧カリ）データ　～2007'!O57*学習時間自己点検シート!J97</f>
        <v>0</v>
      </c>
      <c r="X97" s="94">
        <f>'表４（旧カリ）データ　～2007'!P57*学習時間自己点検シート!J97</f>
        <v>0</v>
      </c>
      <c r="Y97" s="95">
        <f>'表４（旧カリ）データ　～2007'!Q57*学習時間自己点検シート!J97</f>
        <v>0</v>
      </c>
      <c r="Z97" s="96">
        <f t="shared" si="27"/>
        <v>0</v>
      </c>
      <c r="AA97" s="97"/>
      <c r="AB97" s="105">
        <f>'表４（旧カリ）データ　～2007'!R57*学習時間自己点検シート!J97</f>
        <v>0</v>
      </c>
      <c r="AC97" s="94">
        <f>'表４（旧カリ）データ　～2007'!S57*学習時間自己点検シート!J97</f>
        <v>0</v>
      </c>
      <c r="AD97" s="106">
        <f>'表４（旧カリ）データ　～2007'!T57*学習時間自己点検シート!J97</f>
        <v>0</v>
      </c>
      <c r="AE97" s="106">
        <f>'表４（旧カリ）データ　～2007'!U57*学習時間自己点検シート!J97</f>
        <v>0</v>
      </c>
      <c r="AF97" s="94">
        <f>'表４（旧カリ）データ　～2007'!V57*学習時間自己点検シート!J97</f>
        <v>0</v>
      </c>
      <c r="AG97" s="94">
        <f>'表４（旧カリ）データ　～2007'!W57*学習時間自己点検シート!J97</f>
        <v>0</v>
      </c>
      <c r="AH97" s="95">
        <f>'表４（旧カリ）データ　～2007'!X57*学習時間自己点検シート!J97</f>
        <v>0</v>
      </c>
      <c r="AI97" s="96">
        <f t="shared" si="28"/>
        <v>0</v>
      </c>
    </row>
    <row r="98" spans="3:35" s="62" customFormat="1" ht="12" customHeight="1" x14ac:dyDescent="0.15">
      <c r="F98" s="62">
        <v>1</v>
      </c>
      <c r="J98" s="180"/>
      <c r="K98" s="191" t="str">
        <f>'表４（旧カリ）データ　～2007'!A58</f>
        <v>上下水道</v>
      </c>
      <c r="L98" s="92"/>
      <c r="M98" s="83">
        <f>'表４（旧カリ）データ　～2007'!B58*J98</f>
        <v>0</v>
      </c>
      <c r="O98" s="93">
        <f>'表４（旧カリ）データ　～2007'!G58*学習時間自己点検シート!J98</f>
        <v>0</v>
      </c>
      <c r="P98" s="94">
        <f>'表４（旧カリ）データ　～2007'!H58*学習時間自己点検シート!J98</f>
        <v>0</v>
      </c>
      <c r="Q98" s="106">
        <f>'表４（旧カリ）データ　～2007'!I58*学習時間自己点検シート!J98</f>
        <v>0</v>
      </c>
      <c r="R98" s="106">
        <f>'表４（旧カリ）データ　～2007'!J58*学習時間自己点検シート!J98</f>
        <v>0</v>
      </c>
      <c r="S98" s="106">
        <f>'表４（旧カリ）データ　～2007'!K58*学習時間自己点検シート!J98</f>
        <v>0</v>
      </c>
      <c r="T98" s="94">
        <f>'表４（旧カリ）データ　～2007'!L58*学習時間自己点検シート!J98</f>
        <v>0</v>
      </c>
      <c r="U98" s="106">
        <f>'表４（旧カリ）データ　～2007'!M58*学習時間自己点検シート!J98</f>
        <v>0</v>
      </c>
      <c r="V98" s="94">
        <f>'表４（旧カリ）データ　～2007'!N58*学習時間自己点検シート!J98</f>
        <v>0</v>
      </c>
      <c r="W98" s="106">
        <f>'表４（旧カリ）データ　～2007'!O58*学習時間自己点検シート!J98</f>
        <v>0</v>
      </c>
      <c r="X98" s="94">
        <f>'表４（旧カリ）データ　～2007'!P58*学習時間自己点検シート!J98</f>
        <v>0</v>
      </c>
      <c r="Y98" s="95">
        <f>'表４（旧カリ）データ　～2007'!Q58*学習時間自己点検シート!J98</f>
        <v>0</v>
      </c>
      <c r="Z98" s="96">
        <f t="shared" si="27"/>
        <v>0</v>
      </c>
      <c r="AA98" s="97"/>
      <c r="AB98" s="93">
        <f>'表４（旧カリ）データ　～2007'!R58*学習時間自己点検シート!J98</f>
        <v>0</v>
      </c>
      <c r="AC98" s="94">
        <f>'表４（旧カリ）データ　～2007'!S58*学習時間自己点検シート!J98</f>
        <v>0</v>
      </c>
      <c r="AD98" s="106">
        <f>'表４（旧カリ）データ　～2007'!T58*学習時間自己点検シート!J98</f>
        <v>0</v>
      </c>
      <c r="AE98" s="94">
        <f>'表４（旧カリ）データ　～2007'!U58*学習時間自己点検シート!J98</f>
        <v>0</v>
      </c>
      <c r="AF98" s="106">
        <f>'表４（旧カリ）データ　～2007'!V58*学習時間自己点検シート!J98</f>
        <v>0</v>
      </c>
      <c r="AG98" s="94">
        <f>'表４（旧カリ）データ　～2007'!W58*学習時間自己点検シート!J98</f>
        <v>0</v>
      </c>
      <c r="AH98" s="95">
        <f>'表４（旧カリ）データ　～2007'!X58*学習時間自己点検シート!J98</f>
        <v>0</v>
      </c>
      <c r="AI98" s="96">
        <f t="shared" si="28"/>
        <v>0</v>
      </c>
    </row>
    <row r="99" spans="3:35" s="62" customFormat="1" ht="12" customHeight="1" x14ac:dyDescent="0.15">
      <c r="E99" s="62">
        <v>1</v>
      </c>
      <c r="J99" s="180"/>
      <c r="K99" s="191" t="str">
        <f>'表４（旧カリ）データ　～2007'!A59</f>
        <v>ランドスケープデザイン</v>
      </c>
      <c r="L99" s="92"/>
      <c r="M99" s="83">
        <f>'表４（旧カリ）データ　～2007'!B59*J99</f>
        <v>0</v>
      </c>
      <c r="O99" s="93">
        <f>'表４（旧カリ）データ　～2007'!G59*学習時間自己点検シート!J99</f>
        <v>0</v>
      </c>
      <c r="P99" s="94">
        <f>'表４（旧カリ）データ　～2007'!H59*学習時間自己点検シート!J99</f>
        <v>0</v>
      </c>
      <c r="Q99" s="94">
        <f>'表４（旧カリ）データ　～2007'!I59*学習時間自己点検シート!J99</f>
        <v>0</v>
      </c>
      <c r="R99" s="106">
        <f>'表４（旧カリ）データ　～2007'!J59*学習時間自己点検シート!J99</f>
        <v>0</v>
      </c>
      <c r="S99" s="106">
        <f>'表４（旧カリ）データ　～2007'!K59*学習時間自己点検シート!J99</f>
        <v>0</v>
      </c>
      <c r="T99" s="94">
        <f>'表４（旧カリ）データ　～2007'!L59*学習時間自己点検シート!J99</f>
        <v>0</v>
      </c>
      <c r="U99" s="106">
        <f>'表４（旧カリ）データ　～2007'!M59*学習時間自己点検シート!J99</f>
        <v>0</v>
      </c>
      <c r="V99" s="106">
        <f>'表４（旧カリ）データ　～2007'!N59*学習時間自己点検シート!J99</f>
        <v>0</v>
      </c>
      <c r="W99" s="106">
        <f>'表４（旧カリ）データ　～2007'!O59*学習時間自己点検シート!J99</f>
        <v>0</v>
      </c>
      <c r="X99" s="94">
        <f>'表４（旧カリ）データ　～2007'!P59*学習時間自己点検シート!J99</f>
        <v>0</v>
      </c>
      <c r="Y99" s="95">
        <f>'表４（旧カリ）データ　～2007'!Q59*学習時間自己点検シート!J99</f>
        <v>0</v>
      </c>
      <c r="Z99" s="96">
        <f t="shared" si="27"/>
        <v>0</v>
      </c>
      <c r="AA99" s="97"/>
      <c r="AB99" s="93">
        <f>'表４（旧カリ）データ　～2007'!R59*学習時間自己点検シート!J99</f>
        <v>0</v>
      </c>
      <c r="AC99" s="94">
        <f>'表４（旧カリ）データ　～2007'!S59*学習時間自己点検シート!J99</f>
        <v>0</v>
      </c>
      <c r="AD99" s="94">
        <f>'表４（旧カリ）データ　～2007'!T59*学習時間自己点検シート!J99</f>
        <v>0</v>
      </c>
      <c r="AE99" s="106">
        <f>'表４（旧カリ）データ　～2007'!U59*学習時間自己点検シート!J99</f>
        <v>0</v>
      </c>
      <c r="AF99" s="106">
        <f>'表４（旧カリ）データ　～2007'!V59*学習時間自己点検シート!J99</f>
        <v>0</v>
      </c>
      <c r="AG99" s="94">
        <f>'表４（旧カリ）データ　～2007'!W59*学習時間自己点検シート!J99</f>
        <v>0</v>
      </c>
      <c r="AH99" s="95">
        <f>'表４（旧カリ）データ　～2007'!X59*学習時間自己点検シート!J99</f>
        <v>0</v>
      </c>
      <c r="AI99" s="96">
        <f t="shared" si="28"/>
        <v>0</v>
      </c>
    </row>
    <row r="100" spans="3:35" s="62" customFormat="1" ht="12" customHeight="1" x14ac:dyDescent="0.15">
      <c r="C100" s="62">
        <v>1</v>
      </c>
      <c r="J100" s="180"/>
      <c r="K100" s="191" t="str">
        <f>'表４（旧カリ）データ　～2007'!A60</f>
        <v>水理学Ⅰ</v>
      </c>
      <c r="L100" s="92"/>
      <c r="M100" s="83">
        <f>'表４（旧カリ）データ　～2007'!B60*J100</f>
        <v>0</v>
      </c>
      <c r="O100" s="93">
        <f>'表４（旧カリ）データ　～2007'!G60*学習時間自己点検シート!J100</f>
        <v>0</v>
      </c>
      <c r="P100" s="94">
        <f>'表４（旧カリ）データ　～2007'!H60*学習時間自己点検シート!J100</f>
        <v>0</v>
      </c>
      <c r="Q100" s="106">
        <f>'表４（旧カリ）データ　～2007'!I60*学習時間自己点検シート!J100</f>
        <v>0</v>
      </c>
      <c r="R100" s="106">
        <f>'表４（旧カリ）データ　～2007'!J60*学習時間自己点検シート!J100</f>
        <v>0</v>
      </c>
      <c r="S100" s="106">
        <f>'表４（旧カリ）データ　～2007'!K60*学習時間自己点検シート!J100</f>
        <v>0</v>
      </c>
      <c r="T100" s="94">
        <f>'表４（旧カリ）データ　～2007'!L60*学習時間自己点検シート!J100</f>
        <v>0</v>
      </c>
      <c r="U100" s="94">
        <f>'表４（旧カリ）データ　～2007'!M60*学習時間自己点検シート!J100</f>
        <v>0</v>
      </c>
      <c r="V100" s="94">
        <f>'表４（旧カリ）データ　～2007'!N60*学習時間自己点検シート!J100</f>
        <v>0</v>
      </c>
      <c r="W100" s="94">
        <f>'表４（旧カリ）データ　～2007'!O60*学習時間自己点検シート!J100</f>
        <v>0</v>
      </c>
      <c r="X100" s="94">
        <f>'表４（旧カリ）データ　～2007'!P60*学習時間自己点検シート!J100</f>
        <v>0</v>
      </c>
      <c r="Y100" s="95">
        <f>'表４（旧カリ）データ　～2007'!Q60*学習時間自己点検シート!J100</f>
        <v>0</v>
      </c>
      <c r="Z100" s="96">
        <f t="shared" si="27"/>
        <v>0</v>
      </c>
      <c r="AA100" s="97"/>
      <c r="AB100" s="93">
        <f>'表４（旧カリ）データ　～2007'!R60*学習時間自己点検シート!J100</f>
        <v>0</v>
      </c>
      <c r="AC100" s="94">
        <f>'表４（旧カリ）データ　～2007'!S60*学習時間自己点検シート!J100</f>
        <v>0</v>
      </c>
      <c r="AD100" s="106">
        <f>'表４（旧カリ）データ　～2007'!T60*学習時間自己点検シート!J100</f>
        <v>0</v>
      </c>
      <c r="AE100" s="94">
        <f>'表４（旧カリ）データ　～2007'!U60*学習時間自己点検シート!J100</f>
        <v>0</v>
      </c>
      <c r="AF100" s="94">
        <f>'表４（旧カリ）データ　～2007'!V60*学習時間自己点検シート!J100</f>
        <v>0</v>
      </c>
      <c r="AG100" s="94">
        <f>'表４（旧カリ）データ　～2007'!W60*学習時間自己点検シート!J100</f>
        <v>0</v>
      </c>
      <c r="AH100" s="95">
        <f>'表４（旧カリ）データ　～2007'!X60*学習時間自己点検シート!J100</f>
        <v>0</v>
      </c>
      <c r="AI100" s="96">
        <f t="shared" si="28"/>
        <v>0</v>
      </c>
    </row>
    <row r="101" spans="3:35" s="62" customFormat="1" ht="12" customHeight="1" x14ac:dyDescent="0.15">
      <c r="C101" s="62">
        <v>1</v>
      </c>
      <c r="J101" s="180"/>
      <c r="K101" s="191" t="str">
        <f>'表４（旧カリ）データ　～2007'!A61</f>
        <v>水理学Ⅰ演習</v>
      </c>
      <c r="L101" s="92"/>
      <c r="M101" s="83">
        <f>'表４（旧カリ）データ　～2007'!B61*J101</f>
        <v>0</v>
      </c>
      <c r="O101" s="93">
        <f>'表４（旧カリ）データ　～2007'!G61*学習時間自己点検シート!J101</f>
        <v>0</v>
      </c>
      <c r="P101" s="94">
        <f>'表４（旧カリ）データ　～2007'!H61*学習時間自己点検シート!J101</f>
        <v>0</v>
      </c>
      <c r="Q101" s="106">
        <f>'表４（旧カリ）データ　～2007'!I61*学習時間自己点検シート!J101</f>
        <v>0</v>
      </c>
      <c r="R101" s="106">
        <f>'表４（旧カリ）データ　～2007'!J61*学習時間自己点検シート!J101</f>
        <v>0</v>
      </c>
      <c r="S101" s="106">
        <f>'表４（旧カリ）データ　～2007'!K61*学習時間自己点検シート!J101</f>
        <v>0</v>
      </c>
      <c r="T101" s="94">
        <f>'表４（旧カリ）データ　～2007'!L61*学習時間自己点検シート!J101</f>
        <v>0</v>
      </c>
      <c r="U101" s="106">
        <f>'表４（旧カリ）データ　～2007'!M61*学習時間自己点検シート!J101</f>
        <v>0</v>
      </c>
      <c r="V101" s="94">
        <f>'表４（旧カリ）データ　～2007'!N61*学習時間自己点検シート!J101</f>
        <v>0</v>
      </c>
      <c r="W101" s="94">
        <f>'表４（旧カリ）データ　～2007'!O61*学習時間自己点検シート!J101</f>
        <v>0</v>
      </c>
      <c r="X101" s="94">
        <f>'表４（旧カリ）データ　～2007'!P61*学習時間自己点検シート!J101</f>
        <v>0</v>
      </c>
      <c r="Y101" s="95">
        <f>'表４（旧カリ）データ　～2007'!Q61*学習時間自己点検シート!J101</f>
        <v>0</v>
      </c>
      <c r="Z101" s="96">
        <f t="shared" si="27"/>
        <v>0</v>
      </c>
      <c r="AA101" s="97"/>
      <c r="AB101" s="93">
        <f>'表４（旧カリ）データ　～2007'!R61*学習時間自己点検シート!J101</f>
        <v>0</v>
      </c>
      <c r="AC101" s="94">
        <f>'表４（旧カリ）データ　～2007'!S61*学習時間自己点検シート!J101</f>
        <v>0</v>
      </c>
      <c r="AD101" s="106">
        <f>'表４（旧カリ）データ　～2007'!T61*学習時間自己点検シート!J101</f>
        <v>0</v>
      </c>
      <c r="AE101" s="94">
        <f>'表４（旧カリ）データ　～2007'!U61*学習時間自己点検シート!J101</f>
        <v>0</v>
      </c>
      <c r="AF101" s="94">
        <f>'表４（旧カリ）データ　～2007'!V61*学習時間自己点検シート!J101</f>
        <v>0</v>
      </c>
      <c r="AG101" s="94">
        <f>'表４（旧カリ）データ　～2007'!W61*学習時間自己点検シート!J101</f>
        <v>0</v>
      </c>
      <c r="AH101" s="95">
        <f>'表４（旧カリ）データ　～2007'!X61*学習時間自己点検シート!J101</f>
        <v>0</v>
      </c>
      <c r="AI101" s="96">
        <f t="shared" si="28"/>
        <v>0</v>
      </c>
    </row>
    <row r="102" spans="3:35" s="62" customFormat="1" ht="12" customHeight="1" x14ac:dyDescent="0.15">
      <c r="D102" s="62">
        <v>1</v>
      </c>
      <c r="J102" s="180"/>
      <c r="K102" s="191" t="str">
        <f>'表４（旧カリ）データ　～2007'!A62</f>
        <v>水理学Ⅱ</v>
      </c>
      <c r="L102" s="92"/>
      <c r="M102" s="83">
        <f>'表４（旧カリ）データ　～2007'!B62*J102</f>
        <v>0</v>
      </c>
      <c r="O102" s="93">
        <f>'表４（旧カリ）データ　～2007'!G62*学習時間自己点検シート!J102</f>
        <v>0</v>
      </c>
      <c r="P102" s="94">
        <f>'表４（旧カリ）データ　～2007'!H62*学習時間自己点検シート!J102</f>
        <v>0</v>
      </c>
      <c r="Q102" s="106">
        <f>'表４（旧カリ）データ　～2007'!I62*学習時間自己点検シート!J102</f>
        <v>0</v>
      </c>
      <c r="R102" s="106">
        <f>'表４（旧カリ）データ　～2007'!J62*学習時間自己点検シート!J102</f>
        <v>0</v>
      </c>
      <c r="S102" s="106">
        <f>'表４（旧カリ）データ　～2007'!K62*学習時間自己点検シート!J102</f>
        <v>0</v>
      </c>
      <c r="T102" s="94">
        <f>'表４（旧カリ）データ　～2007'!L62*学習時間自己点検シート!J102</f>
        <v>0</v>
      </c>
      <c r="U102" s="106">
        <f>'表４（旧カリ）データ　～2007'!M62*学習時間自己点検シート!J102</f>
        <v>0</v>
      </c>
      <c r="V102" s="94">
        <f>'表４（旧カリ）データ　～2007'!N62*学習時間自己点検シート!J102</f>
        <v>0</v>
      </c>
      <c r="W102" s="106">
        <f>'表４（旧カリ）データ　～2007'!O62*学習時間自己点検シート!J102</f>
        <v>0</v>
      </c>
      <c r="X102" s="94">
        <f>'表４（旧カリ）データ　～2007'!P62*学習時間自己点検シート!J102</f>
        <v>0</v>
      </c>
      <c r="Y102" s="95">
        <f>'表４（旧カリ）データ　～2007'!Q62*学習時間自己点検シート!J102</f>
        <v>0</v>
      </c>
      <c r="Z102" s="96">
        <f t="shared" si="27"/>
        <v>0</v>
      </c>
      <c r="AA102" s="97"/>
      <c r="AB102" s="93">
        <f>'表４（旧カリ）データ　～2007'!R62*学習時間自己点検シート!J102</f>
        <v>0</v>
      </c>
      <c r="AC102" s="94">
        <f>'表４（旧カリ）データ　～2007'!S62*学習時間自己点検シート!J102</f>
        <v>0</v>
      </c>
      <c r="AD102" s="106">
        <f>'表４（旧カリ）データ　～2007'!T62*学習時間自己点検シート!J102</f>
        <v>0</v>
      </c>
      <c r="AE102" s="94">
        <f>'表４（旧カリ）データ　～2007'!U62*学習時間自己点検シート!J102</f>
        <v>0</v>
      </c>
      <c r="AF102" s="94">
        <f>'表４（旧カリ）データ　～2007'!V62*学習時間自己点検シート!J102</f>
        <v>0</v>
      </c>
      <c r="AG102" s="94">
        <f>'表４（旧カリ）データ　～2007'!W62*学習時間自己点検シート!J102</f>
        <v>0</v>
      </c>
      <c r="AH102" s="95">
        <f>'表４（旧カリ）データ　～2007'!X62*学習時間自己点検シート!J102</f>
        <v>0</v>
      </c>
      <c r="AI102" s="96">
        <f t="shared" si="28"/>
        <v>0</v>
      </c>
    </row>
    <row r="103" spans="3:35" s="62" customFormat="1" ht="12" customHeight="1" x14ac:dyDescent="0.15">
      <c r="D103" s="62">
        <v>1</v>
      </c>
      <c r="J103" s="180"/>
      <c r="K103" s="191" t="str">
        <f>'表４（旧カリ）データ　～2007'!A63</f>
        <v>水理学Ⅱ演習</v>
      </c>
      <c r="L103" s="92"/>
      <c r="M103" s="83">
        <f>'表４（旧カリ）データ　～2007'!B63*J103</f>
        <v>0</v>
      </c>
      <c r="O103" s="93">
        <f>'表４（旧カリ）データ　～2007'!G63*学習時間自己点検シート!J103</f>
        <v>0</v>
      </c>
      <c r="P103" s="94">
        <f>'表４（旧カリ）データ　～2007'!H63*学習時間自己点検シート!J103</f>
        <v>0</v>
      </c>
      <c r="Q103" s="106">
        <f>'表４（旧カリ）データ　～2007'!I63*学習時間自己点検シート!J103</f>
        <v>0</v>
      </c>
      <c r="R103" s="106">
        <f>'表４（旧カリ）データ　～2007'!J63*学習時間自己点検シート!J103</f>
        <v>0</v>
      </c>
      <c r="S103" s="106">
        <f>'表４（旧カリ）データ　～2007'!K63*学習時間自己点検シート!J103</f>
        <v>0</v>
      </c>
      <c r="T103" s="94">
        <f>'表４（旧カリ）データ　～2007'!L63*学習時間自己点検シート!J103</f>
        <v>0</v>
      </c>
      <c r="U103" s="106">
        <f>'表４（旧カリ）データ　～2007'!M63*学習時間自己点検シート!J103</f>
        <v>0</v>
      </c>
      <c r="V103" s="94">
        <f>'表４（旧カリ）データ　～2007'!N63*学習時間自己点検シート!J103</f>
        <v>0</v>
      </c>
      <c r="W103" s="106">
        <f>'表４（旧カリ）データ　～2007'!O63*学習時間自己点検シート!J103</f>
        <v>0</v>
      </c>
      <c r="X103" s="94">
        <f>'表４（旧カリ）データ　～2007'!P63*学習時間自己点検シート!J103</f>
        <v>0</v>
      </c>
      <c r="Y103" s="95">
        <f>'表４（旧カリ）データ　～2007'!Q63*学習時間自己点検シート!J103</f>
        <v>0</v>
      </c>
      <c r="Z103" s="96">
        <f t="shared" si="27"/>
        <v>0</v>
      </c>
      <c r="AA103" s="97"/>
      <c r="AB103" s="93">
        <f>'表４（旧カリ）データ　～2007'!R63*学習時間自己点検シート!J103</f>
        <v>0</v>
      </c>
      <c r="AC103" s="94">
        <f>'表４（旧カリ）データ　～2007'!S63*学習時間自己点検シート!J103</f>
        <v>0</v>
      </c>
      <c r="AD103" s="106">
        <f>'表４（旧カリ）データ　～2007'!T63*学習時間自己点検シート!J103</f>
        <v>0</v>
      </c>
      <c r="AE103" s="94">
        <f>'表４（旧カリ）データ　～2007'!U63*学習時間自己点検シート!J103</f>
        <v>0</v>
      </c>
      <c r="AF103" s="106">
        <f>'表４（旧カリ）データ　～2007'!V63*学習時間自己点検シート!J103</f>
        <v>0</v>
      </c>
      <c r="AG103" s="94">
        <f>'表４（旧カリ）データ　～2007'!W63*学習時間自己点検シート!J103</f>
        <v>0</v>
      </c>
      <c r="AH103" s="95">
        <f>'表４（旧カリ）データ　～2007'!X63*学習時間自己点検シート!J103</f>
        <v>0</v>
      </c>
      <c r="AI103" s="96">
        <f t="shared" si="28"/>
        <v>0</v>
      </c>
    </row>
    <row r="104" spans="3:35" s="62" customFormat="1" ht="12" customHeight="1" x14ac:dyDescent="0.15">
      <c r="F104" s="62">
        <v>1</v>
      </c>
      <c r="J104" s="180"/>
      <c r="K104" s="191" t="str">
        <f>'表４（旧カリ）データ　～2007'!A64</f>
        <v>河川工学</v>
      </c>
      <c r="L104" s="92"/>
      <c r="M104" s="83">
        <f>'表４（旧カリ）データ　～2007'!B64*J104</f>
        <v>0</v>
      </c>
      <c r="O104" s="93">
        <f>'表４（旧カリ）データ　～2007'!G64*学習時間自己点検シート!J104</f>
        <v>0</v>
      </c>
      <c r="P104" s="94">
        <f>'表４（旧カリ）データ　～2007'!H64*学習時間自己点検シート!J104</f>
        <v>0</v>
      </c>
      <c r="Q104" s="94">
        <f>'表４（旧カリ）データ　～2007'!I64*学習時間自己点検シート!J104</f>
        <v>0</v>
      </c>
      <c r="R104" s="106">
        <f>'表４（旧カリ）データ　～2007'!J64*学習時間自己点検シート!J104</f>
        <v>0</v>
      </c>
      <c r="S104" s="106">
        <f>'表４（旧カリ）データ　～2007'!K64*学習時間自己点検シート!J104</f>
        <v>0</v>
      </c>
      <c r="T104" s="94">
        <f>'表４（旧カリ）データ　～2007'!L64*学習時間自己点検シート!J104</f>
        <v>0</v>
      </c>
      <c r="U104" s="94">
        <f>'表４（旧カリ）データ　～2007'!M64*学習時間自己点検シート!J104</f>
        <v>0</v>
      </c>
      <c r="V104" s="106">
        <f>'表４（旧カリ）データ　～2007'!N64*学習時間自己点検シート!J104</f>
        <v>0</v>
      </c>
      <c r="W104" s="106">
        <f>'表４（旧カリ）データ　～2007'!O64*学習時間自己点検シート!J104</f>
        <v>0</v>
      </c>
      <c r="X104" s="94">
        <f>'表４（旧カリ）データ　～2007'!P64*学習時間自己点検シート!J104</f>
        <v>0</v>
      </c>
      <c r="Y104" s="95">
        <f>'表４（旧カリ）データ　～2007'!Q64*学習時間自己点検シート!J104</f>
        <v>0</v>
      </c>
      <c r="Z104" s="96">
        <f t="shared" si="27"/>
        <v>0</v>
      </c>
      <c r="AA104" s="97"/>
      <c r="AB104" s="105">
        <f>'表４（旧カリ）データ　～2007'!R64*学習時間自己点検シート!J104</f>
        <v>0</v>
      </c>
      <c r="AC104" s="106">
        <f>'表４（旧カリ）データ　～2007'!S64*学習時間自己点検シート!J104</f>
        <v>0</v>
      </c>
      <c r="AD104" s="106">
        <f>'表４（旧カリ）データ　～2007'!T64*学習時間自己点検シート!J104</f>
        <v>0</v>
      </c>
      <c r="AE104" s="106">
        <f>'表４（旧カリ）データ　～2007'!U64*学習時間自己点検シート!J104</f>
        <v>0</v>
      </c>
      <c r="AF104" s="106">
        <f>'表４（旧カリ）データ　～2007'!V64*学習時間自己点検シート!J104</f>
        <v>0</v>
      </c>
      <c r="AG104" s="94">
        <f>'表４（旧カリ）データ　～2007'!W64*学習時間自己点検シート!J104</f>
        <v>0</v>
      </c>
      <c r="AH104" s="95">
        <f>'表４（旧カリ）データ　～2007'!X64*学習時間自己点検シート!J104</f>
        <v>0</v>
      </c>
      <c r="AI104" s="96">
        <f t="shared" si="28"/>
        <v>0</v>
      </c>
    </row>
    <row r="105" spans="3:35" s="62" customFormat="1" ht="12" customHeight="1" x14ac:dyDescent="0.15">
      <c r="G105" s="62">
        <v>1</v>
      </c>
      <c r="J105" s="180"/>
      <c r="K105" s="191" t="str">
        <f>'表４（旧カリ）データ　～2007'!A65</f>
        <v>海岸・港湾工学</v>
      </c>
      <c r="L105" s="92"/>
      <c r="M105" s="83">
        <f>'表４（旧カリ）データ　～2007'!B65*J105</f>
        <v>0</v>
      </c>
      <c r="O105" s="93">
        <f>'表４（旧カリ）データ　～2007'!G65*学習時間自己点検シート!J105</f>
        <v>0</v>
      </c>
      <c r="P105" s="94">
        <f>'表４（旧カリ）データ　～2007'!H65*学習時間自己点検シート!J105</f>
        <v>0</v>
      </c>
      <c r="Q105" s="94">
        <f>'表４（旧カリ）データ　～2007'!I65*学習時間自己点検シート!J105</f>
        <v>0</v>
      </c>
      <c r="R105" s="106">
        <f>'表４（旧カリ）データ　～2007'!J65*学習時間自己点検シート!J105</f>
        <v>0</v>
      </c>
      <c r="S105" s="106">
        <f>'表４（旧カリ）データ　～2007'!K65*学習時間自己点検シート!J105</f>
        <v>0</v>
      </c>
      <c r="T105" s="94">
        <f>'表４（旧カリ）データ　～2007'!L65*学習時間自己点検シート!J105</f>
        <v>0</v>
      </c>
      <c r="U105" s="94">
        <f>'表４（旧カリ）データ　～2007'!M65*学習時間自己点検シート!J105</f>
        <v>0</v>
      </c>
      <c r="V105" s="106">
        <f>'表４（旧カリ）データ　～2007'!N65*学習時間自己点検シート!J105</f>
        <v>0</v>
      </c>
      <c r="W105" s="106">
        <f>'表４（旧カリ）データ　～2007'!O65*学習時間自己点検シート!J105</f>
        <v>0</v>
      </c>
      <c r="X105" s="94">
        <f>'表４（旧カリ）データ　～2007'!P65*学習時間自己点検シート!J105</f>
        <v>0</v>
      </c>
      <c r="Y105" s="95">
        <f>'表４（旧カリ）データ　～2007'!Q65*学習時間自己点検シート!J105</f>
        <v>0</v>
      </c>
      <c r="Z105" s="96">
        <f t="shared" si="27"/>
        <v>0</v>
      </c>
      <c r="AA105" s="97"/>
      <c r="AB105" s="105">
        <f>'表４（旧カリ）データ　～2007'!R65*学習時間自己点検シート!J105</f>
        <v>0</v>
      </c>
      <c r="AC105" s="106">
        <f>'表４（旧カリ）データ　～2007'!S65*学習時間自己点検シート!J105</f>
        <v>0</v>
      </c>
      <c r="AD105" s="106">
        <f>'表４（旧カリ）データ　～2007'!T65*学習時間自己点検シート!J105</f>
        <v>0</v>
      </c>
      <c r="AE105" s="106">
        <f>'表４（旧カリ）データ　～2007'!U65*学習時間自己点検シート!J105</f>
        <v>0</v>
      </c>
      <c r="AF105" s="106">
        <f>'表４（旧カリ）データ　～2007'!V65*学習時間自己点検シート!J105</f>
        <v>0</v>
      </c>
      <c r="AG105" s="94">
        <f>'表４（旧カリ）データ　～2007'!W65*学習時間自己点検シート!J105</f>
        <v>0</v>
      </c>
      <c r="AH105" s="95">
        <f>'表４（旧カリ）データ　～2007'!X65*学習時間自己点検シート!J105</f>
        <v>0</v>
      </c>
      <c r="AI105" s="96">
        <f t="shared" si="28"/>
        <v>0</v>
      </c>
    </row>
    <row r="106" spans="3:35" s="62" customFormat="1" ht="12" customHeight="1" x14ac:dyDescent="0.15">
      <c r="D106" s="62">
        <v>1</v>
      </c>
      <c r="J106" s="180"/>
      <c r="K106" s="191" t="str">
        <f>'表４（旧カリ）データ　～2007'!A66</f>
        <v>土質力学Ⅰ</v>
      </c>
      <c r="L106" s="92"/>
      <c r="M106" s="83">
        <f>'表４（旧カリ）データ　～2007'!B66*J106</f>
        <v>0</v>
      </c>
      <c r="O106" s="93">
        <f>'表４（旧カリ）データ　～2007'!G66*学習時間自己点検シート!J106</f>
        <v>0</v>
      </c>
      <c r="P106" s="94">
        <f>'表４（旧カリ）データ　～2007'!H66*学習時間自己点検シート!J106</f>
        <v>0</v>
      </c>
      <c r="Q106" s="106">
        <f>'表４（旧カリ）データ　～2007'!I66*学習時間自己点検シート!J106</f>
        <v>0</v>
      </c>
      <c r="R106" s="106">
        <f>'表４（旧カリ）データ　～2007'!J66*学習時間自己点検シート!J106</f>
        <v>0</v>
      </c>
      <c r="S106" s="106">
        <f>'表４（旧カリ）データ　～2007'!K66*学習時間自己点検シート!J106</f>
        <v>0</v>
      </c>
      <c r="T106" s="94">
        <f>'表４（旧カリ）データ　～2007'!L66*学習時間自己点検シート!J106</f>
        <v>0</v>
      </c>
      <c r="U106" s="106">
        <f>'表４（旧カリ）データ　～2007'!M66*学習時間自己点検シート!J106</f>
        <v>0</v>
      </c>
      <c r="V106" s="94">
        <f>'表４（旧カリ）データ　～2007'!N66*学習時間自己点検シート!J106</f>
        <v>0</v>
      </c>
      <c r="W106" s="106">
        <f>'表４（旧カリ）データ　～2007'!O66*学習時間自己点検シート!J106</f>
        <v>0</v>
      </c>
      <c r="X106" s="94">
        <f>'表４（旧カリ）データ　～2007'!P66*学習時間自己点検シート!J106</f>
        <v>0</v>
      </c>
      <c r="Y106" s="95">
        <f>'表４（旧カリ）データ　～2007'!Q66*学習時間自己点検シート!J106</f>
        <v>0</v>
      </c>
      <c r="Z106" s="96">
        <f t="shared" si="27"/>
        <v>0</v>
      </c>
      <c r="AA106" s="97"/>
      <c r="AB106" s="93">
        <f>'表４（旧カリ）データ　～2007'!R66*学習時間自己点検シート!J106</f>
        <v>0</v>
      </c>
      <c r="AC106" s="94">
        <f>'表４（旧カリ）データ　～2007'!S66*学習時間自己点検シート!J106</f>
        <v>0</v>
      </c>
      <c r="AD106" s="106">
        <f>'表４（旧カリ）データ　～2007'!T66*学習時間自己点検シート!J106</f>
        <v>0</v>
      </c>
      <c r="AE106" s="94">
        <f>'表４（旧カリ）データ　～2007'!U66*学習時間自己点検シート!J106</f>
        <v>0</v>
      </c>
      <c r="AF106" s="94">
        <f>'表４（旧カリ）データ　～2007'!V66*学習時間自己点検シート!J106</f>
        <v>0</v>
      </c>
      <c r="AG106" s="94">
        <f>'表４（旧カリ）データ　～2007'!W66*学習時間自己点検シート!J106</f>
        <v>0</v>
      </c>
      <c r="AH106" s="95">
        <f>'表４（旧カリ）データ　～2007'!X66*学習時間自己点検シート!J106</f>
        <v>0</v>
      </c>
      <c r="AI106" s="96">
        <f t="shared" si="28"/>
        <v>0</v>
      </c>
    </row>
    <row r="107" spans="3:35" s="62" customFormat="1" ht="12" customHeight="1" x14ac:dyDescent="0.15">
      <c r="D107" s="62">
        <v>1</v>
      </c>
      <c r="J107" s="180"/>
      <c r="K107" s="191" t="str">
        <f>'表４（旧カリ）データ　～2007'!A67</f>
        <v>土質力学Ⅰ演習</v>
      </c>
      <c r="L107" s="92"/>
      <c r="M107" s="83">
        <f>'表４（旧カリ）データ　～2007'!B67*J107</f>
        <v>0</v>
      </c>
      <c r="O107" s="93">
        <f>'表４（旧カリ）データ　～2007'!G67*学習時間自己点検シート!J107</f>
        <v>0</v>
      </c>
      <c r="P107" s="94">
        <f>'表４（旧カリ）データ　～2007'!H67*学習時間自己点検シート!J107</f>
        <v>0</v>
      </c>
      <c r="Q107" s="106">
        <f>'表４（旧カリ）データ　～2007'!I67*学習時間自己点検シート!J107</f>
        <v>0</v>
      </c>
      <c r="R107" s="106">
        <f>'表４（旧カリ）データ　～2007'!J67*学習時間自己点検シート!J107</f>
        <v>0</v>
      </c>
      <c r="S107" s="106">
        <f>'表４（旧カリ）データ　～2007'!K67*学習時間自己点検シート!J107</f>
        <v>0</v>
      </c>
      <c r="T107" s="94">
        <f>'表４（旧カリ）データ　～2007'!L67*学習時間自己点検シート!J107</f>
        <v>0</v>
      </c>
      <c r="U107" s="106">
        <f>'表４（旧カリ）データ　～2007'!M67*学習時間自己点検シート!J107</f>
        <v>0</v>
      </c>
      <c r="V107" s="94">
        <f>'表４（旧カリ）データ　～2007'!N67*学習時間自己点検シート!J107</f>
        <v>0</v>
      </c>
      <c r="W107" s="106">
        <f>'表４（旧カリ）データ　～2007'!O67*学習時間自己点検シート!J107</f>
        <v>0</v>
      </c>
      <c r="X107" s="94">
        <f>'表４（旧カリ）データ　～2007'!P67*学習時間自己点検シート!J107</f>
        <v>0</v>
      </c>
      <c r="Y107" s="95">
        <f>'表４（旧カリ）データ　～2007'!Q67*学習時間自己点検シート!J107</f>
        <v>0</v>
      </c>
      <c r="Z107" s="96">
        <f t="shared" si="27"/>
        <v>0</v>
      </c>
      <c r="AA107" s="97"/>
      <c r="AB107" s="93">
        <f>'表４（旧カリ）データ　～2007'!R67*学習時間自己点検シート!J107</f>
        <v>0</v>
      </c>
      <c r="AC107" s="94">
        <f>'表４（旧カリ）データ　～2007'!S67*学習時間自己点検シート!J107</f>
        <v>0</v>
      </c>
      <c r="AD107" s="106">
        <f>'表４（旧カリ）データ　～2007'!T67*学習時間自己点検シート!J107</f>
        <v>0</v>
      </c>
      <c r="AE107" s="94">
        <f>'表４（旧カリ）データ　～2007'!U67*学習時間自己点検シート!J107</f>
        <v>0</v>
      </c>
      <c r="AF107" s="106">
        <f>'表４（旧カリ）データ　～2007'!V67*学習時間自己点検シート!J107</f>
        <v>0</v>
      </c>
      <c r="AG107" s="94">
        <f>'表４（旧カリ）データ　～2007'!W67*学習時間自己点検シート!J107</f>
        <v>0</v>
      </c>
      <c r="AH107" s="95">
        <f>'表４（旧カリ）データ　～2007'!X67*学習時間自己点検シート!J107</f>
        <v>0</v>
      </c>
      <c r="AI107" s="96">
        <f t="shared" si="28"/>
        <v>0</v>
      </c>
    </row>
    <row r="108" spans="3:35" s="62" customFormat="1" ht="12" customHeight="1" x14ac:dyDescent="0.15">
      <c r="E108" s="62">
        <v>1</v>
      </c>
      <c r="J108" s="180"/>
      <c r="K108" s="191" t="str">
        <f>'表４（旧カリ）データ　～2007'!A68</f>
        <v>土質力学Ⅱ</v>
      </c>
      <c r="L108" s="92"/>
      <c r="M108" s="83">
        <f>'表４（旧カリ）データ　～2007'!B68*J108</f>
        <v>0</v>
      </c>
      <c r="O108" s="93">
        <f>'表４（旧カリ）データ　～2007'!G68*学習時間自己点検シート!J108</f>
        <v>0</v>
      </c>
      <c r="P108" s="94">
        <f>'表４（旧カリ）データ　～2007'!H68*学習時間自己点検シート!J108</f>
        <v>0</v>
      </c>
      <c r="Q108" s="106">
        <f>'表４（旧カリ）データ　～2007'!I68*学習時間自己点検シート!J108</f>
        <v>0</v>
      </c>
      <c r="R108" s="106">
        <f>'表４（旧カリ）データ　～2007'!J68*学習時間自己点検シート!J108</f>
        <v>0</v>
      </c>
      <c r="S108" s="106">
        <f>'表４（旧カリ）データ　～2007'!K68*学習時間自己点検シート!J108</f>
        <v>0</v>
      </c>
      <c r="T108" s="94">
        <f>'表４（旧カリ）データ　～2007'!L68*学習時間自己点検シート!J108</f>
        <v>0</v>
      </c>
      <c r="U108" s="106">
        <f>'表４（旧カリ）データ　～2007'!M68*学習時間自己点検シート!J108</f>
        <v>0</v>
      </c>
      <c r="V108" s="94">
        <f>'表４（旧カリ）データ　～2007'!N68*学習時間自己点検シート!J108</f>
        <v>0</v>
      </c>
      <c r="W108" s="106">
        <f>'表４（旧カリ）データ　～2007'!O68*学習時間自己点検シート!J108</f>
        <v>0</v>
      </c>
      <c r="X108" s="94">
        <f>'表４（旧カリ）データ　～2007'!P68*学習時間自己点検シート!J108</f>
        <v>0</v>
      </c>
      <c r="Y108" s="95">
        <f>'表４（旧カリ）データ　～2007'!Q68*学習時間自己点検シート!J108</f>
        <v>0</v>
      </c>
      <c r="Z108" s="96">
        <f t="shared" si="27"/>
        <v>0</v>
      </c>
      <c r="AA108" s="97"/>
      <c r="AB108" s="93">
        <f>'表４（旧カリ）データ　～2007'!R68*学習時間自己点検シート!J108</f>
        <v>0</v>
      </c>
      <c r="AC108" s="94">
        <f>'表４（旧カリ）データ　～2007'!S68*学習時間自己点検シート!J108</f>
        <v>0</v>
      </c>
      <c r="AD108" s="106">
        <f>'表４（旧カリ）データ　～2007'!T68*学習時間自己点検シート!J108</f>
        <v>0</v>
      </c>
      <c r="AE108" s="94">
        <f>'表４（旧カリ）データ　～2007'!U68*学習時間自己点検シート!J108</f>
        <v>0</v>
      </c>
      <c r="AF108" s="106">
        <f>'表４（旧カリ）データ　～2007'!V68*学習時間自己点検シート!J108</f>
        <v>0</v>
      </c>
      <c r="AG108" s="94">
        <f>'表４（旧カリ）データ　～2007'!W68*学習時間自己点検シート!J108</f>
        <v>0</v>
      </c>
      <c r="AH108" s="95">
        <f>'表４（旧カリ）データ　～2007'!X68*学習時間自己点検シート!J108</f>
        <v>0</v>
      </c>
      <c r="AI108" s="96">
        <f t="shared" si="28"/>
        <v>0</v>
      </c>
    </row>
    <row r="109" spans="3:35" s="62" customFormat="1" ht="12" customHeight="1" x14ac:dyDescent="0.15">
      <c r="E109" s="62">
        <v>1</v>
      </c>
      <c r="J109" s="180"/>
      <c r="K109" s="191" t="str">
        <f>'表４（旧カリ）データ　～2007'!A69</f>
        <v>土質力学Ⅱ演習</v>
      </c>
      <c r="L109" s="92"/>
      <c r="M109" s="83">
        <f>'表４（旧カリ）データ　～2007'!B69*J109</f>
        <v>0</v>
      </c>
      <c r="O109" s="93">
        <f>'表４（旧カリ）データ　～2007'!G69*学習時間自己点検シート!J109</f>
        <v>0</v>
      </c>
      <c r="P109" s="94">
        <f>'表４（旧カリ）データ　～2007'!H69*学習時間自己点検シート!J109</f>
        <v>0</v>
      </c>
      <c r="Q109" s="106">
        <f>'表４（旧カリ）データ　～2007'!I69*学習時間自己点検シート!J109</f>
        <v>0</v>
      </c>
      <c r="R109" s="106">
        <f>'表４（旧カリ）データ　～2007'!J69*学習時間自己点検シート!J109</f>
        <v>0</v>
      </c>
      <c r="S109" s="106">
        <f>'表４（旧カリ）データ　～2007'!K69*学習時間自己点検シート!J109</f>
        <v>0</v>
      </c>
      <c r="T109" s="94">
        <f>'表４（旧カリ）データ　～2007'!L69*学習時間自己点検シート!J109</f>
        <v>0</v>
      </c>
      <c r="U109" s="106">
        <f>'表４（旧カリ）データ　～2007'!M69*学習時間自己点検シート!J109</f>
        <v>0</v>
      </c>
      <c r="V109" s="94">
        <f>'表４（旧カリ）データ　～2007'!N69*学習時間自己点検シート!J109</f>
        <v>0</v>
      </c>
      <c r="W109" s="106">
        <f>'表４（旧カリ）データ　～2007'!O69*学習時間自己点検シート!J109</f>
        <v>0</v>
      </c>
      <c r="X109" s="94">
        <f>'表４（旧カリ）データ　～2007'!P69*学習時間自己点検シート!J109</f>
        <v>0</v>
      </c>
      <c r="Y109" s="95">
        <f>'表４（旧カリ）データ　～2007'!Q69*学習時間自己点検シート!J109</f>
        <v>0</v>
      </c>
      <c r="Z109" s="96">
        <f t="shared" si="27"/>
        <v>0</v>
      </c>
      <c r="AA109" s="97"/>
      <c r="AB109" s="93">
        <f>'表４（旧カリ）データ　～2007'!R69*学習時間自己点検シート!J109</f>
        <v>0</v>
      </c>
      <c r="AC109" s="94">
        <f>'表４（旧カリ）データ　～2007'!S69*学習時間自己点検シート!J109</f>
        <v>0</v>
      </c>
      <c r="AD109" s="106">
        <f>'表４（旧カリ）データ　～2007'!T69*学習時間自己点検シート!J109</f>
        <v>0</v>
      </c>
      <c r="AE109" s="94">
        <f>'表４（旧カリ）データ　～2007'!U69*学習時間自己点検シート!J109</f>
        <v>0</v>
      </c>
      <c r="AF109" s="106">
        <f>'表４（旧カリ）データ　～2007'!V69*学習時間自己点検シート!J109</f>
        <v>0</v>
      </c>
      <c r="AG109" s="94">
        <f>'表４（旧カリ）データ　～2007'!W69*学習時間自己点検シート!J109</f>
        <v>0</v>
      </c>
      <c r="AH109" s="95">
        <f>'表４（旧カリ）データ　～2007'!X69*学習時間自己点検シート!J109</f>
        <v>0</v>
      </c>
      <c r="AI109" s="96">
        <f t="shared" si="28"/>
        <v>0</v>
      </c>
    </row>
    <row r="110" spans="3:35" s="62" customFormat="1" ht="12" customHeight="1" x14ac:dyDescent="0.15">
      <c r="F110" s="62">
        <v>1</v>
      </c>
      <c r="J110" s="180"/>
      <c r="K110" s="191" t="str">
        <f>'表４（旧カリ）データ　～2007'!A70</f>
        <v>地盤工学Ⅰ</v>
      </c>
      <c r="L110" s="92"/>
      <c r="M110" s="83">
        <f>'表４（旧カリ）データ　～2007'!B70*J110</f>
        <v>0</v>
      </c>
      <c r="O110" s="93">
        <f>'表４（旧カリ）データ　～2007'!G70*学習時間自己点検シート!J110</f>
        <v>0</v>
      </c>
      <c r="P110" s="94">
        <f>'表４（旧カリ）データ　～2007'!H70*学習時間自己点検シート!J110</f>
        <v>0</v>
      </c>
      <c r="Q110" s="94">
        <f>'表４（旧カリ）データ　～2007'!I70*学習時間自己点検シート!J110</f>
        <v>0</v>
      </c>
      <c r="R110" s="106">
        <f>'表４（旧カリ）データ　～2007'!J70*学習時間自己点検シート!J110</f>
        <v>0</v>
      </c>
      <c r="S110" s="106">
        <f>'表４（旧カリ）データ　～2007'!K70*学習時間自己点検シート!J110</f>
        <v>0</v>
      </c>
      <c r="T110" s="94">
        <f>'表４（旧カリ）データ　～2007'!L70*学習時間自己点検シート!J110</f>
        <v>0</v>
      </c>
      <c r="U110" s="106">
        <f>'表４（旧カリ）データ　～2007'!M70*学習時間自己点検シート!J110</f>
        <v>0</v>
      </c>
      <c r="V110" s="94">
        <f>'表４（旧カリ）データ　～2007'!N70*学習時間自己点検シート!J110</f>
        <v>0</v>
      </c>
      <c r="W110" s="106">
        <f>'表４（旧カリ）データ　～2007'!O70*学習時間自己点検シート!J110</f>
        <v>0</v>
      </c>
      <c r="X110" s="94">
        <f>'表４（旧カリ）データ　～2007'!P70*学習時間自己点検シート!J110</f>
        <v>0</v>
      </c>
      <c r="Y110" s="95">
        <f>'表４（旧カリ）データ　～2007'!Q70*学習時間自己点検シート!J110</f>
        <v>0</v>
      </c>
      <c r="Z110" s="96">
        <f t="shared" si="27"/>
        <v>0</v>
      </c>
      <c r="AA110" s="97"/>
      <c r="AB110" s="93">
        <f>'表４（旧カリ）データ　～2007'!R70*学習時間自己点検シート!J110</f>
        <v>0</v>
      </c>
      <c r="AC110" s="94">
        <f>'表４（旧カリ）データ　～2007'!S70*学習時間自己点検シート!J110</f>
        <v>0</v>
      </c>
      <c r="AD110" s="106">
        <f>'表４（旧カリ）データ　～2007'!T70*学習時間自己点検シート!J110</f>
        <v>0</v>
      </c>
      <c r="AE110" s="94">
        <f>'表４（旧カリ）データ　～2007'!U70*学習時間自己点検シート!J110</f>
        <v>0</v>
      </c>
      <c r="AF110" s="106">
        <f>'表４（旧カリ）データ　～2007'!V70*学習時間自己点検シート!J110</f>
        <v>0</v>
      </c>
      <c r="AG110" s="106">
        <f>'表４（旧カリ）データ　～2007'!W70*学習時間自己点検シート!J110</f>
        <v>0</v>
      </c>
      <c r="AH110" s="95">
        <f>'表４（旧カリ）データ　～2007'!X70*学習時間自己点検シート!J110</f>
        <v>0</v>
      </c>
      <c r="AI110" s="96">
        <f t="shared" si="28"/>
        <v>0</v>
      </c>
    </row>
    <row r="111" spans="3:35" s="62" customFormat="1" ht="12" customHeight="1" x14ac:dyDescent="0.15">
      <c r="G111" s="62">
        <v>1</v>
      </c>
      <c r="J111" s="180"/>
      <c r="K111" s="191" t="str">
        <f>'表４（旧カリ）データ　～2007'!A71</f>
        <v>地盤工学Ⅱ</v>
      </c>
      <c r="L111" s="92"/>
      <c r="M111" s="83">
        <f>'表４（旧カリ）データ　～2007'!B71*J111</f>
        <v>0</v>
      </c>
      <c r="O111" s="93">
        <f>'表４（旧カリ）データ　～2007'!G71*学習時間自己点検シート!J111</f>
        <v>0</v>
      </c>
      <c r="P111" s="94">
        <f>'表４（旧カリ）データ　～2007'!H71*学習時間自己点検シート!J111</f>
        <v>0</v>
      </c>
      <c r="Q111" s="94">
        <f>'表４（旧カリ）データ　～2007'!I71*学習時間自己点検シート!J111</f>
        <v>0</v>
      </c>
      <c r="R111" s="106">
        <f>'表４（旧カリ）データ　～2007'!J71*学習時間自己点検シート!J111</f>
        <v>0</v>
      </c>
      <c r="S111" s="106">
        <f>'表４（旧カリ）データ　～2007'!K71*学習時間自己点検シート!J111</f>
        <v>0</v>
      </c>
      <c r="T111" s="94">
        <f>'表４（旧カリ）データ　～2007'!L71*学習時間自己点検シート!J111</f>
        <v>0</v>
      </c>
      <c r="U111" s="106">
        <f>'表４（旧カリ）データ　～2007'!M71*学習時間自己点検シート!J111</f>
        <v>0</v>
      </c>
      <c r="V111" s="94">
        <f>'表４（旧カリ）データ　～2007'!N71*学習時間自己点検シート!J111</f>
        <v>0</v>
      </c>
      <c r="W111" s="106">
        <f>'表４（旧カリ）データ　～2007'!O71*学習時間自己点検シート!J111</f>
        <v>0</v>
      </c>
      <c r="X111" s="94">
        <f>'表４（旧カリ）データ　～2007'!P71*学習時間自己点検シート!J111</f>
        <v>0</v>
      </c>
      <c r="Y111" s="95">
        <f>'表４（旧カリ）データ　～2007'!Q71*学習時間自己点検シート!J111</f>
        <v>0</v>
      </c>
      <c r="Z111" s="96">
        <f t="shared" si="27"/>
        <v>0</v>
      </c>
      <c r="AA111" s="97"/>
      <c r="AB111" s="93">
        <f>'表４（旧カリ）データ　～2007'!R71*学習時間自己点検シート!J111</f>
        <v>0</v>
      </c>
      <c r="AC111" s="94">
        <f>'表４（旧カリ）データ　～2007'!S71*学習時間自己点検シート!J111</f>
        <v>0</v>
      </c>
      <c r="AD111" s="106">
        <f>'表４（旧カリ）データ　～2007'!T71*学習時間自己点検シート!J111</f>
        <v>0</v>
      </c>
      <c r="AE111" s="94">
        <f>'表４（旧カリ）データ　～2007'!U71*学習時間自己点検シート!J111</f>
        <v>0</v>
      </c>
      <c r="AF111" s="106">
        <f>'表４（旧カリ）データ　～2007'!V71*学習時間自己点検シート!J111</f>
        <v>0</v>
      </c>
      <c r="AG111" s="106">
        <f>'表４（旧カリ）データ　～2007'!W71*学習時間自己点検シート!J111</f>
        <v>0</v>
      </c>
      <c r="AH111" s="95">
        <f>'表４（旧カリ）データ　～2007'!X71*学習時間自己点検シート!J111</f>
        <v>0</v>
      </c>
      <c r="AI111" s="96">
        <f t="shared" si="28"/>
        <v>0</v>
      </c>
    </row>
    <row r="112" spans="3:35" s="62" customFormat="1" ht="12" customHeight="1" x14ac:dyDescent="0.15">
      <c r="E112" s="62">
        <v>1</v>
      </c>
      <c r="J112" s="180"/>
      <c r="K112" s="191" t="str">
        <f>'表４（旧カリ）データ　～2007'!A72</f>
        <v>土木計画学</v>
      </c>
      <c r="L112" s="92"/>
      <c r="M112" s="83">
        <f>'表４（旧カリ）データ　～2007'!B72*J112</f>
        <v>0</v>
      </c>
      <c r="O112" s="93">
        <f>'表４（旧カリ）データ　～2007'!G72*学習時間自己点検シート!J112</f>
        <v>0</v>
      </c>
      <c r="P112" s="94">
        <f>'表４（旧カリ）データ　～2007'!H72*学習時間自己点検シート!J112</f>
        <v>0</v>
      </c>
      <c r="Q112" s="106">
        <f>'表４（旧カリ）データ　～2007'!I72*学習時間自己点検シート!J112</f>
        <v>0</v>
      </c>
      <c r="R112" s="94">
        <f>'表４（旧カリ）データ　～2007'!J72*学習時間自己点検シート!J112</f>
        <v>0</v>
      </c>
      <c r="S112" s="106">
        <f>'表４（旧カリ）データ　～2007'!K72*学習時間自己点検シート!J112</f>
        <v>0</v>
      </c>
      <c r="T112" s="94">
        <f>'表４（旧カリ）データ　～2007'!L72*学習時間自己点検シート!J112</f>
        <v>0</v>
      </c>
      <c r="U112" s="106">
        <f>'表４（旧カリ）データ　～2007'!M72*学習時間自己点検シート!J112</f>
        <v>0</v>
      </c>
      <c r="V112" s="94">
        <f>'表４（旧カリ）データ　～2007'!N72*学習時間自己点検シート!J112</f>
        <v>0</v>
      </c>
      <c r="W112" s="106">
        <f>'表４（旧カリ）データ　～2007'!O72*学習時間自己点検シート!J112</f>
        <v>0</v>
      </c>
      <c r="X112" s="94">
        <f>'表４（旧カリ）データ　～2007'!P72*学習時間自己点検シート!J112</f>
        <v>0</v>
      </c>
      <c r="Y112" s="95">
        <f>'表４（旧カリ）データ　～2007'!Q72*学習時間自己点検シート!J112</f>
        <v>0</v>
      </c>
      <c r="Z112" s="96">
        <f t="shared" si="27"/>
        <v>0</v>
      </c>
      <c r="AA112" s="97"/>
      <c r="AB112" s="93">
        <f>'表４（旧カリ）データ　～2007'!R72*学習時間自己点検シート!J112</f>
        <v>0</v>
      </c>
      <c r="AC112" s="106">
        <f>'表４（旧カリ）データ　～2007'!S72*学習時間自己点検シート!J112</f>
        <v>0</v>
      </c>
      <c r="AD112" s="106">
        <f>'表４（旧カリ）データ　～2007'!T72*学習時間自己点検シート!J112</f>
        <v>0</v>
      </c>
      <c r="AE112" s="94">
        <f>'表４（旧カリ）データ　～2007'!U72*学習時間自己点検シート!J112</f>
        <v>0</v>
      </c>
      <c r="AF112" s="94">
        <f>'表４（旧カリ）データ　～2007'!V72*学習時間自己点検シート!J112</f>
        <v>0</v>
      </c>
      <c r="AG112" s="94">
        <f>'表４（旧カリ）データ　～2007'!W72*学習時間自己点検シート!J112</f>
        <v>0</v>
      </c>
      <c r="AH112" s="95">
        <f>'表４（旧カリ）データ　～2007'!X72*学習時間自己点検シート!J112</f>
        <v>0</v>
      </c>
      <c r="AI112" s="96">
        <f t="shared" si="28"/>
        <v>0</v>
      </c>
    </row>
    <row r="113" spans="1:35" s="62" customFormat="1" ht="12" customHeight="1" x14ac:dyDescent="0.15">
      <c r="G113" s="62">
        <v>1</v>
      </c>
      <c r="J113" s="180"/>
      <c r="K113" s="191" t="str">
        <f>'表４（旧カリ）データ　～2007'!A73</f>
        <v>リスクマネジメント</v>
      </c>
      <c r="L113" s="92"/>
      <c r="M113" s="83">
        <f>'表４（旧カリ）データ　～2007'!B73*J113</f>
        <v>0</v>
      </c>
      <c r="O113" s="93">
        <f>'表４（旧カリ）データ　～2007'!G73*学習時間自己点検シート!J113</f>
        <v>0</v>
      </c>
      <c r="P113" s="94">
        <f>'表４（旧カリ）データ　～2007'!H73*学習時間自己点検シート!J113</f>
        <v>0</v>
      </c>
      <c r="Q113" s="106">
        <f>'表４（旧カリ）データ　～2007'!I73*学習時間自己点検シート!J113</f>
        <v>0</v>
      </c>
      <c r="R113" s="94">
        <f>'表４（旧カリ）データ　～2007'!J73*学習時間自己点検シート!J113</f>
        <v>0</v>
      </c>
      <c r="S113" s="106">
        <f>'表４（旧カリ）データ　～2007'!K73*学習時間自己点検シート!J113</f>
        <v>0</v>
      </c>
      <c r="T113" s="94">
        <f>'表４（旧カリ）データ　～2007'!L73*学習時間自己点検シート!J113</f>
        <v>0</v>
      </c>
      <c r="U113" s="106">
        <f>'表４（旧カリ）データ　～2007'!M73*学習時間自己点検シート!J113</f>
        <v>0</v>
      </c>
      <c r="V113" s="106">
        <f>'表４（旧カリ）データ　～2007'!N73*学習時間自己点検シート!J113</f>
        <v>0</v>
      </c>
      <c r="W113" s="106">
        <f>'表４（旧カリ）データ　～2007'!O73*学習時間自己点検シート!J113</f>
        <v>0</v>
      </c>
      <c r="X113" s="94">
        <f>'表４（旧カリ）データ　～2007'!P73*学習時間自己点検シート!J113</f>
        <v>0</v>
      </c>
      <c r="Y113" s="95">
        <f>'表４（旧カリ）データ　～2007'!Q73*学習時間自己点検シート!J113</f>
        <v>0</v>
      </c>
      <c r="Z113" s="96">
        <f t="shared" si="27"/>
        <v>0</v>
      </c>
      <c r="AA113" s="97"/>
      <c r="AB113" s="93">
        <f>'表４（旧カリ）データ　～2007'!R73*学習時間自己点検シート!J113</f>
        <v>0</v>
      </c>
      <c r="AC113" s="106">
        <f>'表４（旧カリ）データ　～2007'!S73*学習時間自己点検シート!J113</f>
        <v>0</v>
      </c>
      <c r="AD113" s="106">
        <f>'表４（旧カリ）データ　～2007'!T73*学習時間自己点検シート!J113</f>
        <v>0</v>
      </c>
      <c r="AE113" s="94">
        <f>'表４（旧カリ）データ　～2007'!U73*学習時間自己点検シート!J113</f>
        <v>0</v>
      </c>
      <c r="AF113" s="106">
        <f>'表４（旧カリ）データ　～2007'!V73*学習時間自己点検シート!J113</f>
        <v>0</v>
      </c>
      <c r="AG113" s="106">
        <f>'表４（旧カリ）データ　～2007'!W73*学習時間自己点検シート!J113</f>
        <v>0</v>
      </c>
      <c r="AH113" s="95">
        <f>'表４（旧カリ）データ　～2007'!X73*学習時間自己点検シート!J113</f>
        <v>0</v>
      </c>
      <c r="AI113" s="96">
        <f t="shared" si="28"/>
        <v>0</v>
      </c>
    </row>
    <row r="114" spans="1:35" s="62" customFormat="1" ht="12" customHeight="1" x14ac:dyDescent="0.15">
      <c r="E114" s="62">
        <v>1</v>
      </c>
      <c r="J114" s="180"/>
      <c r="K114" s="191" t="str">
        <f>'表４（旧カリ）データ　～2007'!A74</f>
        <v>道路工学</v>
      </c>
      <c r="L114" s="92"/>
      <c r="M114" s="83">
        <f>'表４（旧カリ）データ　～2007'!B74*J114</f>
        <v>0</v>
      </c>
      <c r="O114" s="93">
        <f>'表４（旧カリ）データ　～2007'!G74*学習時間自己点検シート!J114</f>
        <v>0</v>
      </c>
      <c r="P114" s="94">
        <f>'表４（旧カリ）データ　～2007'!H74*学習時間自己点検シート!J114</f>
        <v>0</v>
      </c>
      <c r="Q114" s="94">
        <f>'表４（旧カリ）データ　～2007'!I74*学習時間自己点検シート!J114</f>
        <v>0</v>
      </c>
      <c r="R114" s="94">
        <f>'表４（旧カリ）データ　～2007'!J74*学習時間自己点検シート!J114</f>
        <v>0</v>
      </c>
      <c r="S114" s="106">
        <f>'表４（旧カリ）データ　～2007'!K74*学習時間自己点検シート!J114</f>
        <v>0</v>
      </c>
      <c r="T114" s="94">
        <f>'表４（旧カリ）データ　～2007'!L74*学習時間自己点検シート!J114</f>
        <v>0</v>
      </c>
      <c r="U114" s="106">
        <f>'表４（旧カリ）データ　～2007'!M74*学習時間自己点検シート!J114</f>
        <v>0</v>
      </c>
      <c r="V114" s="94">
        <f>'表４（旧カリ）データ　～2007'!N74*学習時間自己点検シート!J114</f>
        <v>0</v>
      </c>
      <c r="W114" s="106">
        <f>'表４（旧カリ）データ　～2007'!O74*学習時間自己点検シート!J114</f>
        <v>0</v>
      </c>
      <c r="X114" s="94">
        <f>'表４（旧カリ）データ　～2007'!P74*学習時間自己点検シート!J114</f>
        <v>0</v>
      </c>
      <c r="Y114" s="95">
        <f>'表４（旧カリ）データ　～2007'!Q74*学習時間自己点検シート!J114</f>
        <v>0</v>
      </c>
      <c r="Z114" s="96">
        <f t="shared" ref="Z114:Z154" si="29">O114+P114+Y114</f>
        <v>0</v>
      </c>
      <c r="AA114" s="97"/>
      <c r="AB114" s="93">
        <f>'表４（旧カリ）データ　～2007'!R74*学習時間自己点検シート!J114</f>
        <v>0</v>
      </c>
      <c r="AC114" s="94">
        <f>'表４（旧カリ）データ　～2007'!S74*学習時間自己点検シート!J114</f>
        <v>0</v>
      </c>
      <c r="AD114" s="106">
        <f>'表４（旧カリ）データ　～2007'!T74*学習時間自己点検シート!J114</f>
        <v>0</v>
      </c>
      <c r="AE114" s="94">
        <f>'表４（旧カリ）データ　～2007'!U74*学習時間自己点検シート!J114</f>
        <v>0</v>
      </c>
      <c r="AF114" s="94">
        <f>'表４（旧カリ）データ　～2007'!V74*学習時間自己点検シート!J114</f>
        <v>0</v>
      </c>
      <c r="AG114" s="94">
        <f>'表４（旧カリ）データ　～2007'!W74*学習時間自己点検シート!J114</f>
        <v>0</v>
      </c>
      <c r="AH114" s="95">
        <f>'表４（旧カリ）データ　～2007'!X74*学習時間自己点検シート!J114</f>
        <v>0</v>
      </c>
      <c r="AI114" s="96">
        <f t="shared" ref="AI114:AI154" si="30">SUM(AB114:AH114)</f>
        <v>0</v>
      </c>
    </row>
    <row r="115" spans="1:35" s="62" customFormat="1" ht="12" customHeight="1" x14ac:dyDescent="0.15">
      <c r="F115" s="62">
        <v>1</v>
      </c>
      <c r="J115" s="180"/>
      <c r="K115" s="191" t="str">
        <f>'表４（旧カリ）データ　～2007'!A75</f>
        <v>交通工学</v>
      </c>
      <c r="L115" s="92"/>
      <c r="M115" s="83">
        <f>'表４（旧カリ）データ　～2007'!B75*J115</f>
        <v>0</v>
      </c>
      <c r="O115" s="93">
        <f>'表４（旧カリ）データ　～2007'!G75*学習時間自己点検シート!J115</f>
        <v>0</v>
      </c>
      <c r="P115" s="94">
        <f>'表４（旧カリ）データ　～2007'!H75*学習時間自己点検シート!J115</f>
        <v>0</v>
      </c>
      <c r="Q115" s="94">
        <f>'表４（旧カリ）データ　～2007'!I75*学習時間自己点検シート!J115</f>
        <v>0</v>
      </c>
      <c r="R115" s="94">
        <f>'表４（旧カリ）データ　～2007'!J75*学習時間自己点検シート!J115</f>
        <v>0</v>
      </c>
      <c r="S115" s="106">
        <f>'表４（旧カリ）データ　～2007'!K75*学習時間自己点検シート!J115</f>
        <v>0</v>
      </c>
      <c r="T115" s="94">
        <f>'表４（旧カリ）データ　～2007'!L75*学習時間自己点検シート!J115</f>
        <v>0</v>
      </c>
      <c r="U115" s="106">
        <f>'表４（旧カリ）データ　～2007'!M75*学習時間自己点検シート!J115</f>
        <v>0</v>
      </c>
      <c r="V115" s="94">
        <f>'表４（旧カリ）データ　～2007'!N75*学習時間自己点検シート!J115</f>
        <v>0</v>
      </c>
      <c r="W115" s="106">
        <f>'表４（旧カリ）データ　～2007'!O75*学習時間自己点検シート!J115</f>
        <v>0</v>
      </c>
      <c r="X115" s="94">
        <f>'表４（旧カリ）データ　～2007'!P75*学習時間自己点検シート!J115</f>
        <v>0</v>
      </c>
      <c r="Y115" s="95">
        <f>'表４（旧カリ）データ　～2007'!Q75*学習時間自己点検シート!J115</f>
        <v>0</v>
      </c>
      <c r="Z115" s="96">
        <f t="shared" si="29"/>
        <v>0</v>
      </c>
      <c r="AA115" s="97"/>
      <c r="AB115" s="93">
        <f>'表４（旧カリ）データ　～2007'!R75*学習時間自己点検シート!J115</f>
        <v>0</v>
      </c>
      <c r="AC115" s="94">
        <f>'表４（旧カリ）データ　～2007'!S75*学習時間自己点検シート!J115</f>
        <v>0</v>
      </c>
      <c r="AD115" s="106">
        <f>'表４（旧カリ）データ　～2007'!T75*学習時間自己点検シート!J115</f>
        <v>0</v>
      </c>
      <c r="AE115" s="94">
        <f>'表４（旧カリ）データ　～2007'!U75*学習時間自己点検シート!J115</f>
        <v>0</v>
      </c>
      <c r="AF115" s="106">
        <f>'表４（旧カリ）データ　～2007'!V75*学習時間自己点検シート!J115</f>
        <v>0</v>
      </c>
      <c r="AG115" s="94">
        <f>'表４（旧カリ）データ　～2007'!W75*学習時間自己点検シート!J115</f>
        <v>0</v>
      </c>
      <c r="AH115" s="95">
        <f>'表４（旧カリ）データ　～2007'!X75*学習時間自己点検シート!J115</f>
        <v>0</v>
      </c>
      <c r="AI115" s="96">
        <f t="shared" si="30"/>
        <v>0</v>
      </c>
    </row>
    <row r="116" spans="1:35" s="62" customFormat="1" ht="12" customHeight="1" x14ac:dyDescent="0.15">
      <c r="F116" s="62">
        <v>1</v>
      </c>
      <c r="J116" s="180"/>
      <c r="K116" s="191" t="str">
        <f>'表４（旧カリ）データ　～2007'!A76</f>
        <v>セミナー人と技術</v>
      </c>
      <c r="L116" s="92"/>
      <c r="M116" s="83">
        <f>'表４（旧カリ）データ　～2007'!B76*J116</f>
        <v>0</v>
      </c>
      <c r="O116" s="93">
        <f>'表４（旧カリ）データ　～2007'!G76*学習時間自己点検シート!J116</f>
        <v>0</v>
      </c>
      <c r="P116" s="94">
        <f>'表４（旧カリ）データ　～2007'!H76*学習時間自己点検シート!J116</f>
        <v>0</v>
      </c>
      <c r="Q116" s="94">
        <f>'表４（旧カリ）データ　～2007'!I76*学習時間自己点検シート!J116</f>
        <v>0</v>
      </c>
      <c r="R116" s="94">
        <f>'表４（旧カリ）データ　～2007'!J76*学習時間自己点検シート!J116</f>
        <v>0</v>
      </c>
      <c r="S116" s="94">
        <f>'表４（旧カリ）データ　～2007'!K76*学習時間自己点検シート!J116</f>
        <v>0</v>
      </c>
      <c r="T116" s="94">
        <f>'表４（旧カリ）データ　～2007'!L76*学習時間自己点検シート!J116</f>
        <v>0</v>
      </c>
      <c r="U116" s="106">
        <f>'表４（旧カリ）データ　～2007'!M76*学習時間自己点検シート!J116</f>
        <v>0</v>
      </c>
      <c r="V116" s="106">
        <f>'表４（旧カリ）データ　～2007'!N76*学習時間自己点検シート!J116</f>
        <v>0</v>
      </c>
      <c r="W116" s="106">
        <f>'表４（旧カリ）データ　～2007'!O76*学習時間自己点検シート!J116</f>
        <v>0</v>
      </c>
      <c r="X116" s="94">
        <f>'表４（旧カリ）データ　～2007'!P76*学習時間自己点検シート!J116</f>
        <v>0</v>
      </c>
      <c r="Y116" s="95">
        <f>'表４（旧カリ）データ　～2007'!Q76*学習時間自己点検シート!J116</f>
        <v>0</v>
      </c>
      <c r="Z116" s="96">
        <f t="shared" si="29"/>
        <v>0</v>
      </c>
      <c r="AA116" s="97"/>
      <c r="AB116" s="105">
        <f>'表４（旧カリ）データ　～2007'!R76*学習時間自己点検シート!J116</f>
        <v>0</v>
      </c>
      <c r="AC116" s="106">
        <f>'表４（旧カリ）データ　～2007'!S76*学習時間自己点検シート!J116</f>
        <v>0</v>
      </c>
      <c r="AD116" s="94">
        <f>'表４（旧カリ）データ　～2007'!T76*学習時間自己点検シート!J116</f>
        <v>0</v>
      </c>
      <c r="AE116" s="106">
        <f>'表４（旧カリ）データ　～2007'!U76*学習時間自己点検シート!J116</f>
        <v>0</v>
      </c>
      <c r="AF116" s="106">
        <f>'表４（旧カリ）データ　～2007'!V76*学習時間自己点検シート!J116</f>
        <v>0</v>
      </c>
      <c r="AG116" s="106">
        <f>'表４（旧カリ）データ　～2007'!W76*学習時間自己点検シート!J116</f>
        <v>0</v>
      </c>
      <c r="AH116" s="107">
        <f>'表４（旧カリ）データ　～2007'!X76*学習時間自己点検シート!J116</f>
        <v>0</v>
      </c>
      <c r="AI116" s="96">
        <f t="shared" si="30"/>
        <v>0</v>
      </c>
    </row>
    <row r="117" spans="1:35" x14ac:dyDescent="0.15">
      <c r="J117" s="174"/>
      <c r="K117" s="193" t="str">
        <f>'表４（旧カリ）データ　～2007'!A77</f>
        <v>総合教育科目</v>
      </c>
      <c r="M117" s="82"/>
      <c r="O117" s="93"/>
      <c r="P117" s="94"/>
      <c r="Q117" s="94"/>
      <c r="R117" s="94"/>
      <c r="S117" s="94"/>
      <c r="T117" s="94"/>
      <c r="U117" s="94"/>
      <c r="V117" s="94"/>
      <c r="W117" s="94"/>
      <c r="X117" s="94"/>
      <c r="Y117" s="95"/>
      <c r="Z117" s="96"/>
      <c r="AA117" s="97"/>
      <c r="AB117" s="93"/>
      <c r="AC117" s="94"/>
      <c r="AD117" s="94"/>
      <c r="AE117" s="94"/>
      <c r="AF117" s="94"/>
      <c r="AG117" s="94"/>
      <c r="AH117" s="95"/>
      <c r="AI117" s="96"/>
    </row>
    <row r="118" spans="1:35" s="62" customFormat="1" ht="12" customHeight="1" x14ac:dyDescent="0.15">
      <c r="A118" s="62">
        <v>1</v>
      </c>
      <c r="J118" s="180"/>
      <c r="K118" s="194" t="str">
        <f>'表４（旧カリ）データ　～2007'!A78</f>
        <v>人間性の探究</v>
      </c>
      <c r="L118" s="92"/>
      <c r="M118" s="83">
        <f>'表４（旧カリ）データ　～2007'!B78*J118</f>
        <v>0</v>
      </c>
      <c r="O118" s="102">
        <f>'表４（旧カリ）データ　～2007'!G78*学習時間自己点検シート!J118</f>
        <v>0</v>
      </c>
      <c r="P118" s="94">
        <f>'表４（旧カリ）データ　～2007'!H78*学習時間自己点検シート!J118</f>
        <v>0</v>
      </c>
      <c r="Q118" s="94">
        <f>'表４（旧カリ）データ　～2007'!I78*学習時間自己点検シート!J118</f>
        <v>0</v>
      </c>
      <c r="R118" s="94">
        <f>'表４（旧カリ）データ　～2007'!J78*学習時間自己点検シート!J118</f>
        <v>0</v>
      </c>
      <c r="S118" s="94">
        <f>'表４（旧カリ）データ　～2007'!K78*学習時間自己点検シート!J118</f>
        <v>0</v>
      </c>
      <c r="T118" s="94">
        <f>'表４（旧カリ）データ　～2007'!L78*学習時間自己点検シート!J118</f>
        <v>0</v>
      </c>
      <c r="U118" s="94">
        <f>'表４（旧カリ）データ　～2007'!M78*学習時間自己点検シート!J118</f>
        <v>0</v>
      </c>
      <c r="V118" s="94">
        <f>'表４（旧カリ）データ　～2007'!N78*学習時間自己点検シート!J118</f>
        <v>0</v>
      </c>
      <c r="W118" s="94">
        <f>'表４（旧カリ）データ　～2007'!O78*学習時間自己点検シート!J118</f>
        <v>0</v>
      </c>
      <c r="X118" s="94">
        <f>'表４（旧カリ）データ　～2007'!P78*学習時間自己点検シート!J118</f>
        <v>0</v>
      </c>
      <c r="Y118" s="95">
        <f>'表４（旧カリ）データ　～2007'!Q78*学習時間自己点検シート!J118</f>
        <v>0</v>
      </c>
      <c r="Z118" s="96">
        <f t="shared" si="29"/>
        <v>0</v>
      </c>
      <c r="AA118" s="97"/>
      <c r="AB118" s="102">
        <f>'表４（旧カリ）データ　～2007'!R78*学習時間自己点検シート!J118</f>
        <v>0</v>
      </c>
      <c r="AC118" s="103">
        <f>'表４（旧カリ）データ　～2007'!S78*学習時間自己点検シート!J118</f>
        <v>0</v>
      </c>
      <c r="AD118" s="94">
        <f>'表４（旧カリ）データ　～2007'!T78*学習時間自己点検シート!J118</f>
        <v>0</v>
      </c>
      <c r="AE118" s="94">
        <f>'表４（旧カリ）データ　～2007'!U78*学習時間自己点検シート!J118</f>
        <v>0</v>
      </c>
      <c r="AF118" s="94">
        <f>'表４（旧カリ）データ　～2007'!V78*学習時間自己点検シート!J118</f>
        <v>0</v>
      </c>
      <c r="AG118" s="94">
        <f>'表４（旧カリ）データ　～2007'!W78*学習時間自己点検シート!J118</f>
        <v>0</v>
      </c>
      <c r="AH118" s="104">
        <f>'表４（旧カリ）データ　～2007'!X78*学習時間自己点検シート!J118</f>
        <v>0</v>
      </c>
      <c r="AI118" s="96">
        <f t="shared" si="30"/>
        <v>0</v>
      </c>
    </row>
    <row r="119" spans="1:35" s="62" customFormat="1" ht="12" customHeight="1" x14ac:dyDescent="0.15">
      <c r="C119" s="62">
        <v>1</v>
      </c>
      <c r="J119" s="180"/>
      <c r="K119" s="194" t="str">
        <f>'表４（旧カリ）データ　～2007'!A79</f>
        <v>こころの科学</v>
      </c>
      <c r="L119" s="92"/>
      <c r="M119" s="83">
        <f>'表４（旧カリ）データ　～2007'!B79*J119</f>
        <v>0</v>
      </c>
      <c r="O119" s="102">
        <f>'表４（旧カリ）データ　～2007'!G79*学習時間自己点検シート!J119</f>
        <v>0</v>
      </c>
      <c r="P119" s="94">
        <f>'表４（旧カリ）データ　～2007'!H79*学習時間自己点検シート!J119</f>
        <v>0</v>
      </c>
      <c r="Q119" s="94">
        <f>'表４（旧カリ）データ　～2007'!I79*学習時間自己点検シート!J119</f>
        <v>0</v>
      </c>
      <c r="R119" s="94">
        <f>'表４（旧カリ）データ　～2007'!J79*学習時間自己点検シート!J119</f>
        <v>0</v>
      </c>
      <c r="S119" s="94">
        <f>'表４（旧カリ）データ　～2007'!K79*学習時間自己点検シート!J119</f>
        <v>0</v>
      </c>
      <c r="T119" s="94">
        <f>'表４（旧カリ）データ　～2007'!L79*学習時間自己点検シート!J119</f>
        <v>0</v>
      </c>
      <c r="U119" s="94">
        <f>'表４（旧カリ）データ　～2007'!M79*学習時間自己点検シート!J119</f>
        <v>0</v>
      </c>
      <c r="V119" s="94">
        <f>'表４（旧カリ）データ　～2007'!N79*学習時間自己点検シート!J119</f>
        <v>0</v>
      </c>
      <c r="W119" s="94">
        <f>'表４（旧カリ）データ　～2007'!O79*学習時間自己点検シート!J119</f>
        <v>0</v>
      </c>
      <c r="X119" s="94">
        <f>'表４（旧カリ）データ　～2007'!P79*学習時間自己点検シート!J119</f>
        <v>0</v>
      </c>
      <c r="Y119" s="95">
        <f>'表４（旧カリ）データ　～2007'!Q79*学習時間自己点検シート!J119</f>
        <v>0</v>
      </c>
      <c r="Z119" s="96">
        <f t="shared" si="29"/>
        <v>0</v>
      </c>
      <c r="AA119" s="97"/>
      <c r="AB119" s="102">
        <f>'表４（旧カリ）データ　～2007'!R79*学習時間自己点検シート!J119</f>
        <v>0</v>
      </c>
      <c r="AC119" s="103">
        <f>'表４（旧カリ）データ　～2007'!S79*学習時間自己点検シート!J119</f>
        <v>0</v>
      </c>
      <c r="AD119" s="94">
        <f>'表４（旧カリ）データ　～2007'!T79*学習時間自己点検シート!J119</f>
        <v>0</v>
      </c>
      <c r="AE119" s="94">
        <f>'表４（旧カリ）データ　～2007'!U79*学習時間自己点検シート!J119</f>
        <v>0</v>
      </c>
      <c r="AF119" s="94">
        <f>'表４（旧カリ）データ　～2007'!V79*学習時間自己点検シート!J119</f>
        <v>0</v>
      </c>
      <c r="AG119" s="94">
        <f>'表４（旧カリ）データ　～2007'!W79*学習時間自己点検シート!J119</f>
        <v>0</v>
      </c>
      <c r="AH119" s="104">
        <f>'表４（旧カリ）データ　～2007'!X79*学習時間自己点検シート!J119</f>
        <v>0</v>
      </c>
      <c r="AI119" s="96">
        <f t="shared" si="30"/>
        <v>0</v>
      </c>
    </row>
    <row r="120" spans="1:35" s="62" customFormat="1" ht="12" customHeight="1" x14ac:dyDescent="0.15">
      <c r="J120" s="180"/>
      <c r="K120" s="194" t="str">
        <f>'表４（旧カリ）データ　～2007'!A80</f>
        <v>人間の行動</v>
      </c>
      <c r="L120" s="92"/>
      <c r="M120" s="83">
        <f>'表４（旧カリ）データ　～2007'!B80*J120</f>
        <v>0</v>
      </c>
      <c r="O120" s="102">
        <f>'表４（旧カリ）データ　～2007'!G80*学習時間自己点検シート!J120</f>
        <v>0</v>
      </c>
      <c r="P120" s="94">
        <f>'表４（旧カリ）データ　～2007'!H80*学習時間自己点検シート!J120</f>
        <v>0</v>
      </c>
      <c r="Q120" s="94">
        <f>'表４（旧カリ）データ　～2007'!I80*学習時間自己点検シート!J120</f>
        <v>0</v>
      </c>
      <c r="R120" s="94">
        <f>'表４（旧カリ）データ　～2007'!J80*学習時間自己点検シート!J120</f>
        <v>0</v>
      </c>
      <c r="S120" s="94">
        <f>'表４（旧カリ）データ　～2007'!K80*学習時間自己点検シート!J120</f>
        <v>0</v>
      </c>
      <c r="T120" s="94">
        <f>'表４（旧カリ）データ　～2007'!L80*学習時間自己点検シート!J120</f>
        <v>0</v>
      </c>
      <c r="U120" s="94">
        <f>'表４（旧カリ）データ　～2007'!M80*学習時間自己点検シート!J120</f>
        <v>0</v>
      </c>
      <c r="V120" s="94">
        <f>'表４（旧カリ）データ　～2007'!N80*学習時間自己点検シート!J120</f>
        <v>0</v>
      </c>
      <c r="W120" s="94">
        <f>'表４（旧カリ）データ　～2007'!O80*学習時間自己点検シート!J120</f>
        <v>0</v>
      </c>
      <c r="X120" s="94">
        <f>'表４（旧カリ）データ　～2007'!P80*学習時間自己点検シート!J120</f>
        <v>0</v>
      </c>
      <c r="Y120" s="95">
        <f>'表４（旧カリ）データ　～2007'!Q80*学習時間自己点検シート!J120</f>
        <v>0</v>
      </c>
      <c r="Z120" s="96">
        <f t="shared" si="29"/>
        <v>0</v>
      </c>
      <c r="AA120" s="97"/>
      <c r="AB120" s="102">
        <f>'表４（旧カリ）データ　～2007'!R80*学習時間自己点検シート!J120</f>
        <v>0</v>
      </c>
      <c r="AC120" s="103">
        <f>'表４（旧カリ）データ　～2007'!S80*学習時間自己点検シート!J120</f>
        <v>0</v>
      </c>
      <c r="AD120" s="94">
        <f>'表４（旧カリ）データ　～2007'!T80*学習時間自己点検シート!J120</f>
        <v>0</v>
      </c>
      <c r="AE120" s="94">
        <f>'表４（旧カリ）データ　～2007'!U80*学習時間自己点検シート!J120</f>
        <v>0</v>
      </c>
      <c r="AF120" s="94">
        <f>'表４（旧カリ）データ　～2007'!V80*学習時間自己点検シート!J120</f>
        <v>0</v>
      </c>
      <c r="AG120" s="94">
        <f>'表４（旧カリ）データ　～2007'!W80*学習時間自己点検シート!J120</f>
        <v>0</v>
      </c>
      <c r="AH120" s="104">
        <f>'表４（旧カリ）データ　～2007'!X80*学習時間自己点検シート!J120</f>
        <v>0</v>
      </c>
      <c r="AI120" s="96">
        <f t="shared" si="30"/>
        <v>0</v>
      </c>
    </row>
    <row r="121" spans="1:35" s="62" customFormat="1" ht="12" customHeight="1" x14ac:dyDescent="0.15">
      <c r="A121" s="62">
        <v>1</v>
      </c>
      <c r="J121" s="180"/>
      <c r="K121" s="194" t="str">
        <f>'表４（旧カリ）データ　～2007'!A81</f>
        <v>科学技術と自然と人間</v>
      </c>
      <c r="L121" s="92"/>
      <c r="M121" s="83">
        <f>'表４（旧カリ）データ　～2007'!B81*J121</f>
        <v>0</v>
      </c>
      <c r="O121" s="102">
        <f>'表４（旧カリ）データ　～2007'!G81*学習時間自己点検シート!J121</f>
        <v>0</v>
      </c>
      <c r="P121" s="94">
        <f>'表４（旧カリ）データ　～2007'!H81*学習時間自己点検シート!J121</f>
        <v>0</v>
      </c>
      <c r="Q121" s="94">
        <f>'表４（旧カリ）データ　～2007'!I81*学習時間自己点検シート!J121</f>
        <v>0</v>
      </c>
      <c r="R121" s="94">
        <f>'表４（旧カリ）データ　～2007'!J81*学習時間自己点検シート!J121</f>
        <v>0</v>
      </c>
      <c r="S121" s="94">
        <f>'表４（旧カリ）データ　～2007'!K81*学習時間自己点検シート!J121</f>
        <v>0</v>
      </c>
      <c r="T121" s="94">
        <f>'表４（旧カリ）データ　～2007'!L81*学習時間自己点検シート!J121</f>
        <v>0</v>
      </c>
      <c r="U121" s="94">
        <f>'表４（旧カリ）データ　～2007'!M81*学習時間自己点検シート!J121</f>
        <v>0</v>
      </c>
      <c r="V121" s="94">
        <f>'表４（旧カリ）データ　～2007'!N81*学習時間自己点検シート!J121</f>
        <v>0</v>
      </c>
      <c r="W121" s="94">
        <f>'表４（旧カリ）データ　～2007'!O81*学習時間自己点検シート!J121</f>
        <v>0</v>
      </c>
      <c r="X121" s="94">
        <f>'表４（旧カリ）データ　～2007'!P81*学習時間自己点検シート!J121</f>
        <v>0</v>
      </c>
      <c r="Y121" s="95">
        <f>'表４（旧カリ）データ　～2007'!Q81*学習時間自己点検シート!J121</f>
        <v>0</v>
      </c>
      <c r="Z121" s="96">
        <f t="shared" si="29"/>
        <v>0</v>
      </c>
      <c r="AA121" s="97"/>
      <c r="AB121" s="102">
        <f>'表４（旧カリ）データ　～2007'!R81*学習時間自己点検シート!J121</f>
        <v>0</v>
      </c>
      <c r="AC121" s="103">
        <f>'表４（旧カリ）データ　～2007'!S81*学習時間自己点検シート!J121</f>
        <v>0</v>
      </c>
      <c r="AD121" s="94">
        <f>'表４（旧カリ）データ　～2007'!T81*学習時間自己点検シート!J121</f>
        <v>0</v>
      </c>
      <c r="AE121" s="94">
        <f>'表４（旧カリ）データ　～2007'!U81*学習時間自己点検シート!J121</f>
        <v>0</v>
      </c>
      <c r="AF121" s="94">
        <f>'表４（旧カリ）データ　～2007'!V81*学習時間自己点検シート!J121</f>
        <v>0</v>
      </c>
      <c r="AG121" s="94">
        <f>'表４（旧カリ）データ　～2007'!W81*学習時間自己点検シート!J121</f>
        <v>0</v>
      </c>
      <c r="AH121" s="104">
        <f>'表４（旧カリ）データ　～2007'!X81*学習時間自己点検シート!J121</f>
        <v>0</v>
      </c>
      <c r="AI121" s="96">
        <f t="shared" si="30"/>
        <v>0</v>
      </c>
    </row>
    <row r="122" spans="1:35" s="62" customFormat="1" ht="12" customHeight="1" x14ac:dyDescent="0.15">
      <c r="C122" s="62">
        <v>1</v>
      </c>
      <c r="J122" s="180"/>
      <c r="K122" s="194" t="str">
        <f>'表４（旧カリ）データ　～2007'!A82</f>
        <v>表現文化</v>
      </c>
      <c r="L122" s="92"/>
      <c r="M122" s="83">
        <f>'表４（旧カリ）データ　～2007'!B82*J122</f>
        <v>0</v>
      </c>
      <c r="O122" s="102">
        <f>'表４（旧カリ）データ　～2007'!G82*学習時間自己点検シート!J122</f>
        <v>0</v>
      </c>
      <c r="P122" s="94">
        <f>'表４（旧カリ）データ　～2007'!H82*学習時間自己点検シート!J122</f>
        <v>0</v>
      </c>
      <c r="Q122" s="94">
        <f>'表４（旧カリ）データ　～2007'!I82*学習時間自己点検シート!J122</f>
        <v>0</v>
      </c>
      <c r="R122" s="94">
        <f>'表４（旧カリ）データ　～2007'!J82*学習時間自己点検シート!J122</f>
        <v>0</v>
      </c>
      <c r="S122" s="94">
        <f>'表４（旧カリ）データ　～2007'!K82*学習時間自己点検シート!J122</f>
        <v>0</v>
      </c>
      <c r="T122" s="94">
        <f>'表４（旧カリ）データ　～2007'!L82*学習時間自己点検シート!J122</f>
        <v>0</v>
      </c>
      <c r="U122" s="94">
        <f>'表４（旧カリ）データ　～2007'!M82*学習時間自己点検シート!J122</f>
        <v>0</v>
      </c>
      <c r="V122" s="94">
        <f>'表４（旧カリ）データ　～2007'!N82*学習時間自己点検シート!J122</f>
        <v>0</v>
      </c>
      <c r="W122" s="94">
        <f>'表４（旧カリ）データ　～2007'!O82*学習時間自己点検シート!J122</f>
        <v>0</v>
      </c>
      <c r="X122" s="94">
        <f>'表４（旧カリ）データ　～2007'!P82*学習時間自己点検シート!J122</f>
        <v>0</v>
      </c>
      <c r="Y122" s="95">
        <f>'表４（旧カリ）データ　～2007'!Q82*学習時間自己点検シート!J122</f>
        <v>0</v>
      </c>
      <c r="Z122" s="96">
        <f t="shared" si="29"/>
        <v>0</v>
      </c>
      <c r="AA122" s="97"/>
      <c r="AB122" s="102">
        <f>'表４（旧カリ）データ　～2007'!R82*学習時間自己点検シート!J122</f>
        <v>0</v>
      </c>
      <c r="AC122" s="103">
        <f>'表４（旧カリ）データ　～2007'!S82*学習時間自己点検シート!J122</f>
        <v>0</v>
      </c>
      <c r="AD122" s="94">
        <f>'表４（旧カリ）データ　～2007'!T82*学習時間自己点検シート!J122</f>
        <v>0</v>
      </c>
      <c r="AE122" s="94">
        <f>'表４（旧カリ）データ　～2007'!U82*学習時間自己点検シート!J122</f>
        <v>0</v>
      </c>
      <c r="AF122" s="94">
        <f>'表４（旧カリ）データ　～2007'!V82*学習時間自己点検シート!J122</f>
        <v>0</v>
      </c>
      <c r="AG122" s="94">
        <f>'表４（旧カリ）データ　～2007'!W82*学習時間自己点検シート!J122</f>
        <v>0</v>
      </c>
      <c r="AH122" s="104">
        <f>'表４（旧カリ）データ　～2007'!X82*学習時間自己点検シート!J122</f>
        <v>0</v>
      </c>
      <c r="AI122" s="96">
        <f t="shared" si="30"/>
        <v>0</v>
      </c>
    </row>
    <row r="123" spans="1:35" s="62" customFormat="1" ht="12" customHeight="1" x14ac:dyDescent="0.15">
      <c r="J123" s="180"/>
      <c r="K123" s="194" t="str">
        <f>'表４（旧カリ）データ　～2007'!A83</f>
        <v>現代社会の探究</v>
      </c>
      <c r="L123" s="92"/>
      <c r="M123" s="83">
        <f>'表４（旧カリ）データ　～2007'!B83*J123</f>
        <v>0</v>
      </c>
      <c r="O123" s="102">
        <f>'表４（旧カリ）データ　～2007'!G83*学習時間自己点検シート!J123</f>
        <v>0</v>
      </c>
      <c r="P123" s="94">
        <f>'表４（旧カリ）データ　～2007'!H83*学習時間自己点検シート!J123</f>
        <v>0</v>
      </c>
      <c r="Q123" s="94">
        <f>'表４（旧カリ）データ　～2007'!I83*学習時間自己点検シート!J123</f>
        <v>0</v>
      </c>
      <c r="R123" s="94">
        <f>'表４（旧カリ）データ　～2007'!J83*学習時間自己点検シート!J123</f>
        <v>0</v>
      </c>
      <c r="S123" s="94">
        <f>'表４（旧カリ）データ　～2007'!K83*学習時間自己点検シート!J123</f>
        <v>0</v>
      </c>
      <c r="T123" s="94">
        <f>'表４（旧カリ）データ　～2007'!L83*学習時間自己点検シート!J123</f>
        <v>0</v>
      </c>
      <c r="U123" s="94">
        <f>'表４（旧カリ）データ　～2007'!M83*学習時間自己点検シート!J123</f>
        <v>0</v>
      </c>
      <c r="V123" s="94">
        <f>'表４（旧カリ）データ　～2007'!N83*学習時間自己点検シート!J123</f>
        <v>0</v>
      </c>
      <c r="W123" s="94">
        <f>'表４（旧カリ）データ　～2007'!O83*学習時間自己点検シート!J123</f>
        <v>0</v>
      </c>
      <c r="X123" s="94">
        <f>'表４（旧カリ）データ　～2007'!P83*学習時間自己点検シート!J123</f>
        <v>0</v>
      </c>
      <c r="Y123" s="95">
        <f>'表４（旧カリ）データ　～2007'!Q83*学習時間自己点検シート!J123</f>
        <v>0</v>
      </c>
      <c r="Z123" s="96">
        <f t="shared" si="29"/>
        <v>0</v>
      </c>
      <c r="AA123" s="97"/>
      <c r="AB123" s="102">
        <f>'表４（旧カリ）データ　～2007'!R83*学習時間自己点検シート!J123</f>
        <v>0</v>
      </c>
      <c r="AC123" s="103">
        <f>'表４（旧カリ）データ　～2007'!S83*学習時間自己点検シート!J123</f>
        <v>0</v>
      </c>
      <c r="AD123" s="94">
        <f>'表４（旧カリ）データ　～2007'!T83*学習時間自己点検シート!J123</f>
        <v>0</v>
      </c>
      <c r="AE123" s="94">
        <f>'表４（旧カリ）データ　～2007'!U83*学習時間自己点検シート!J123</f>
        <v>0</v>
      </c>
      <c r="AF123" s="94">
        <f>'表４（旧カリ）データ　～2007'!V83*学習時間自己点検シート!J123</f>
        <v>0</v>
      </c>
      <c r="AG123" s="94">
        <f>'表４（旧カリ）データ　～2007'!W83*学習時間自己点検シート!J123</f>
        <v>0</v>
      </c>
      <c r="AH123" s="104">
        <f>'表４（旧カリ）データ　～2007'!X83*学習時間自己点検シート!J123</f>
        <v>0</v>
      </c>
      <c r="AI123" s="96">
        <f t="shared" si="30"/>
        <v>0</v>
      </c>
    </row>
    <row r="124" spans="1:35" s="62" customFormat="1" ht="12" customHeight="1" x14ac:dyDescent="0.15">
      <c r="B124" s="62">
        <v>1</v>
      </c>
      <c r="J124" s="180"/>
      <c r="K124" s="194" t="str">
        <f>'表４（旧カリ）データ　～2007'!A84</f>
        <v>現代の経済</v>
      </c>
      <c r="L124" s="92"/>
      <c r="M124" s="83">
        <f>'表４（旧カリ）データ　～2007'!B84*J124</f>
        <v>0</v>
      </c>
      <c r="O124" s="102">
        <f>'表４（旧カリ）データ　～2007'!G84*学習時間自己点検シート!J124</f>
        <v>0</v>
      </c>
      <c r="P124" s="94">
        <f>'表４（旧カリ）データ　～2007'!H84*学習時間自己点検シート!J124</f>
        <v>0</v>
      </c>
      <c r="Q124" s="94">
        <f>'表４（旧カリ）データ　～2007'!I84*学習時間自己点検シート!J124</f>
        <v>0</v>
      </c>
      <c r="R124" s="94">
        <f>'表４（旧カリ）データ　～2007'!J84*学習時間自己点検シート!J124</f>
        <v>0</v>
      </c>
      <c r="S124" s="94">
        <f>'表４（旧カリ）データ　～2007'!K84*学習時間自己点検シート!J124</f>
        <v>0</v>
      </c>
      <c r="T124" s="94">
        <f>'表４（旧カリ）データ　～2007'!L84*学習時間自己点検シート!J124</f>
        <v>0</v>
      </c>
      <c r="U124" s="94">
        <f>'表４（旧カリ）データ　～2007'!M84*学習時間自己点検シート!J124</f>
        <v>0</v>
      </c>
      <c r="V124" s="94">
        <f>'表４（旧カリ）データ　～2007'!N84*学習時間自己点検シート!J124</f>
        <v>0</v>
      </c>
      <c r="W124" s="94">
        <f>'表４（旧カリ）データ　～2007'!O84*学習時間自己点検シート!J124</f>
        <v>0</v>
      </c>
      <c r="X124" s="94">
        <f>'表４（旧カリ）データ　～2007'!P84*学習時間自己点検シート!J124</f>
        <v>0</v>
      </c>
      <c r="Y124" s="95">
        <f>'表４（旧カリ）データ　～2007'!Q84*学習時間自己点検シート!J124</f>
        <v>0</v>
      </c>
      <c r="Z124" s="96">
        <f t="shared" si="29"/>
        <v>0</v>
      </c>
      <c r="AA124" s="97"/>
      <c r="AB124" s="102">
        <f>'表４（旧カリ）データ　～2007'!R84*学習時間自己点検シート!J124</f>
        <v>0</v>
      </c>
      <c r="AC124" s="103">
        <f>'表４（旧カリ）データ　～2007'!S84*学習時間自己点検シート!J124</f>
        <v>0</v>
      </c>
      <c r="AD124" s="94">
        <f>'表４（旧カリ）データ　～2007'!T84*学習時間自己点検シート!J124</f>
        <v>0</v>
      </c>
      <c r="AE124" s="94">
        <f>'表４（旧カリ）データ　～2007'!U84*学習時間自己点検シート!J124</f>
        <v>0</v>
      </c>
      <c r="AF124" s="94">
        <f>'表４（旧カリ）データ　～2007'!V84*学習時間自己点検シート!J124</f>
        <v>0</v>
      </c>
      <c r="AG124" s="94">
        <f>'表４（旧カリ）データ　～2007'!W84*学習時間自己点検シート!J124</f>
        <v>0</v>
      </c>
      <c r="AH124" s="104">
        <f>'表４（旧カリ）データ　～2007'!X84*学習時間自己点検シート!J124</f>
        <v>0</v>
      </c>
      <c r="AI124" s="96">
        <f t="shared" si="30"/>
        <v>0</v>
      </c>
    </row>
    <row r="125" spans="1:35" s="62" customFormat="1" ht="12" customHeight="1" x14ac:dyDescent="0.15">
      <c r="D125" s="62">
        <v>1</v>
      </c>
      <c r="J125" s="180"/>
      <c r="K125" s="194" t="str">
        <f>'表４（旧カリ）データ　～2007'!A85</f>
        <v>現代社会と法</v>
      </c>
      <c r="L125" s="92"/>
      <c r="M125" s="83">
        <f>'表４（旧カリ）データ　～2007'!B85*J125</f>
        <v>0</v>
      </c>
      <c r="O125" s="102">
        <f>'表４（旧カリ）データ　～2007'!G85*学習時間自己点検シート!J125</f>
        <v>0</v>
      </c>
      <c r="P125" s="94">
        <f>'表４（旧カリ）データ　～2007'!H85*学習時間自己点検シート!J125</f>
        <v>0</v>
      </c>
      <c r="Q125" s="94">
        <f>'表４（旧カリ）データ　～2007'!I85*学習時間自己点検シート!J125</f>
        <v>0</v>
      </c>
      <c r="R125" s="94">
        <f>'表４（旧カリ）データ　～2007'!J85*学習時間自己点検シート!J125</f>
        <v>0</v>
      </c>
      <c r="S125" s="94">
        <f>'表４（旧カリ）データ　～2007'!K85*学習時間自己点検シート!J125</f>
        <v>0</v>
      </c>
      <c r="T125" s="94">
        <f>'表４（旧カリ）データ　～2007'!L85*学習時間自己点検シート!J125</f>
        <v>0</v>
      </c>
      <c r="U125" s="94">
        <f>'表４（旧カリ）データ　～2007'!M85*学習時間自己点検シート!J125</f>
        <v>0</v>
      </c>
      <c r="V125" s="94">
        <f>'表４（旧カリ）データ　～2007'!N85*学習時間自己点検シート!J125</f>
        <v>0</v>
      </c>
      <c r="W125" s="94">
        <f>'表４（旧カリ）データ　～2007'!O85*学習時間自己点検シート!J125</f>
        <v>0</v>
      </c>
      <c r="X125" s="94">
        <f>'表４（旧カリ）データ　～2007'!P85*学習時間自己点検シート!J125</f>
        <v>0</v>
      </c>
      <c r="Y125" s="95">
        <f>'表４（旧カリ）データ　～2007'!Q85*学習時間自己点検シート!J125</f>
        <v>0</v>
      </c>
      <c r="Z125" s="96">
        <f t="shared" si="29"/>
        <v>0</v>
      </c>
      <c r="AA125" s="97"/>
      <c r="AB125" s="102">
        <f>'表４（旧カリ）データ　～2007'!R85*学習時間自己点検シート!J125</f>
        <v>0</v>
      </c>
      <c r="AC125" s="103">
        <f>'表４（旧カリ）データ　～2007'!S85*学習時間自己点検シート!J125</f>
        <v>0</v>
      </c>
      <c r="AD125" s="94">
        <f>'表４（旧カリ）データ　～2007'!T85*学習時間自己点検シート!J125</f>
        <v>0</v>
      </c>
      <c r="AE125" s="94">
        <f>'表４（旧カリ）データ　～2007'!U85*学習時間自己点検シート!J125</f>
        <v>0</v>
      </c>
      <c r="AF125" s="94">
        <f>'表４（旧カリ）データ　～2007'!V85*学習時間自己点検シート!J125</f>
        <v>0</v>
      </c>
      <c r="AG125" s="94">
        <f>'表４（旧カリ）データ　～2007'!W85*学習時間自己点検シート!J125</f>
        <v>0</v>
      </c>
      <c r="AH125" s="104">
        <f>'表４（旧カリ）データ　～2007'!X85*学習時間自己点検シート!J125</f>
        <v>0</v>
      </c>
      <c r="AI125" s="96">
        <f t="shared" si="30"/>
        <v>0</v>
      </c>
    </row>
    <row r="126" spans="1:35" s="62" customFormat="1" ht="12" customHeight="1" x14ac:dyDescent="0.15">
      <c r="J126" s="180"/>
      <c r="K126" s="194" t="str">
        <f>'表４（旧カリ）データ　～2007'!A86</f>
        <v>日本国憲法</v>
      </c>
      <c r="L126" s="92"/>
      <c r="M126" s="83">
        <f>'表４（旧カリ）データ　～2007'!B86*J126</f>
        <v>0</v>
      </c>
      <c r="O126" s="102">
        <f>'表４（旧カリ）データ　～2007'!G86*学習時間自己点検シート!J126</f>
        <v>0</v>
      </c>
      <c r="P126" s="94">
        <f>'表４（旧カリ）データ　～2007'!H86*学習時間自己点検シート!J126</f>
        <v>0</v>
      </c>
      <c r="Q126" s="94">
        <f>'表４（旧カリ）データ　～2007'!I86*学習時間自己点検シート!J126</f>
        <v>0</v>
      </c>
      <c r="R126" s="94">
        <f>'表４（旧カリ）データ　～2007'!J86*学習時間自己点検シート!J126</f>
        <v>0</v>
      </c>
      <c r="S126" s="94">
        <f>'表４（旧カリ）データ　～2007'!K86*学習時間自己点検シート!J126</f>
        <v>0</v>
      </c>
      <c r="T126" s="94">
        <f>'表４（旧カリ）データ　～2007'!L86*学習時間自己点検シート!J126</f>
        <v>0</v>
      </c>
      <c r="U126" s="94">
        <f>'表４（旧カリ）データ　～2007'!M86*学習時間自己点検シート!J126</f>
        <v>0</v>
      </c>
      <c r="V126" s="94">
        <f>'表４（旧カリ）データ　～2007'!N86*学習時間自己点検シート!J126</f>
        <v>0</v>
      </c>
      <c r="W126" s="94">
        <f>'表４（旧カリ）データ　～2007'!O86*学習時間自己点検シート!J126</f>
        <v>0</v>
      </c>
      <c r="X126" s="94">
        <f>'表４（旧カリ）データ　～2007'!P86*学習時間自己点検シート!J126</f>
        <v>0</v>
      </c>
      <c r="Y126" s="95">
        <f>'表４（旧カリ）データ　～2007'!Q86*学習時間自己点検シート!J126</f>
        <v>0</v>
      </c>
      <c r="Z126" s="96">
        <f t="shared" si="29"/>
        <v>0</v>
      </c>
      <c r="AA126" s="97"/>
      <c r="AB126" s="102">
        <f>'表４（旧カリ）データ　～2007'!R86*学習時間自己点検シート!J126</f>
        <v>0</v>
      </c>
      <c r="AC126" s="103">
        <f>'表４（旧カリ）データ　～2007'!S86*学習時間自己点検シート!J126</f>
        <v>0</v>
      </c>
      <c r="AD126" s="94">
        <f>'表４（旧カリ）データ　～2007'!T86*学習時間自己点検シート!J126</f>
        <v>0</v>
      </c>
      <c r="AE126" s="94">
        <f>'表４（旧カリ）データ　～2007'!U86*学習時間自己点検シート!J126</f>
        <v>0</v>
      </c>
      <c r="AF126" s="94">
        <f>'表４（旧カリ）データ　～2007'!V86*学習時間自己点検シート!J126</f>
        <v>0</v>
      </c>
      <c r="AG126" s="94">
        <f>'表４（旧カリ）データ　～2007'!W86*学習時間自己点検シート!J126</f>
        <v>0</v>
      </c>
      <c r="AH126" s="104">
        <f>'表４（旧カリ）データ　～2007'!X86*学習時間自己点検シート!J126</f>
        <v>0</v>
      </c>
      <c r="AI126" s="96">
        <f t="shared" si="30"/>
        <v>0</v>
      </c>
    </row>
    <row r="127" spans="1:35" s="62" customFormat="1" ht="12" customHeight="1" x14ac:dyDescent="0.15">
      <c r="B127" s="62">
        <v>1</v>
      </c>
      <c r="J127" s="180"/>
      <c r="K127" s="194" t="str">
        <f>'表４（旧カリ）データ　～2007'!A87</f>
        <v>健康の科学</v>
      </c>
      <c r="L127" s="92"/>
      <c r="M127" s="83">
        <f>'表４（旧カリ）データ　～2007'!B87*J127</f>
        <v>0</v>
      </c>
      <c r="O127" s="102">
        <f>'表４（旧カリ）データ　～2007'!G87*学習時間自己点検シート!J127</f>
        <v>0</v>
      </c>
      <c r="P127" s="94">
        <f>'表４（旧カリ）データ　～2007'!H87*学習時間自己点検シート!J127</f>
        <v>0</v>
      </c>
      <c r="Q127" s="94">
        <f>'表４（旧カリ）データ　～2007'!I87*学習時間自己点検シート!J127</f>
        <v>0</v>
      </c>
      <c r="R127" s="94">
        <f>'表４（旧カリ）データ　～2007'!J87*学習時間自己点検シート!J127</f>
        <v>0</v>
      </c>
      <c r="S127" s="94">
        <f>'表４（旧カリ）データ　～2007'!K87*学習時間自己点検シート!J127</f>
        <v>0</v>
      </c>
      <c r="T127" s="94">
        <f>'表４（旧カリ）データ　～2007'!L87*学習時間自己点検シート!J127</f>
        <v>0</v>
      </c>
      <c r="U127" s="94">
        <f>'表４（旧カリ）データ　～2007'!M87*学習時間自己点検シート!J127</f>
        <v>0</v>
      </c>
      <c r="V127" s="94">
        <f>'表４（旧カリ）データ　～2007'!N87*学習時間自己点検シート!J127</f>
        <v>0</v>
      </c>
      <c r="W127" s="94">
        <f>'表４（旧カリ）データ　～2007'!O87*学習時間自己点検シート!J127</f>
        <v>0</v>
      </c>
      <c r="X127" s="94">
        <f>'表４（旧カリ）データ　～2007'!P87*学習時間自己点検シート!J127</f>
        <v>0</v>
      </c>
      <c r="Y127" s="95">
        <f>'表４（旧カリ）データ　～2007'!Q87*学習時間自己点検シート!J127</f>
        <v>0</v>
      </c>
      <c r="Z127" s="96">
        <f t="shared" si="29"/>
        <v>0</v>
      </c>
      <c r="AA127" s="97"/>
      <c r="AB127" s="102">
        <f>'表４（旧カリ）データ　～2007'!R87*学習時間自己点検シート!J127</f>
        <v>0</v>
      </c>
      <c r="AC127" s="103">
        <f>'表４（旧カリ）データ　～2007'!S87*学習時間自己点検シート!J127</f>
        <v>0</v>
      </c>
      <c r="AD127" s="94">
        <f>'表４（旧カリ）データ　～2007'!T87*学習時間自己点検シート!J127</f>
        <v>0</v>
      </c>
      <c r="AE127" s="94">
        <f>'表４（旧カリ）データ　～2007'!U87*学習時間自己点検シート!J127</f>
        <v>0</v>
      </c>
      <c r="AF127" s="94">
        <f>'表４（旧カリ）データ　～2007'!V87*学習時間自己点検シート!J127</f>
        <v>0</v>
      </c>
      <c r="AG127" s="94">
        <f>'表４（旧カリ）データ　～2007'!W87*学習時間自己点検シート!J127</f>
        <v>0</v>
      </c>
      <c r="AH127" s="104">
        <f>'表４（旧カリ）データ　～2007'!X87*学習時間自己点検シート!J127</f>
        <v>0</v>
      </c>
      <c r="AI127" s="96">
        <f t="shared" si="30"/>
        <v>0</v>
      </c>
    </row>
    <row r="128" spans="1:35" s="62" customFormat="1" ht="12" customHeight="1" x14ac:dyDescent="0.15">
      <c r="D128" s="62">
        <v>1</v>
      </c>
      <c r="J128" s="180"/>
      <c r="K128" s="194" t="str">
        <f>'表４（旧カリ）データ　～2007'!A88</f>
        <v>ものづくり文化</v>
      </c>
      <c r="L128" s="92"/>
      <c r="M128" s="83">
        <f>'表４（旧カリ）データ　～2007'!B88*J128</f>
        <v>0</v>
      </c>
      <c r="O128" s="102">
        <f>'表４（旧カリ）データ　～2007'!G88*学習時間自己点検シート!J128</f>
        <v>0</v>
      </c>
      <c r="P128" s="94">
        <f>'表４（旧カリ）データ　～2007'!H88*学習時間自己点検シート!J128</f>
        <v>0</v>
      </c>
      <c r="Q128" s="94">
        <f>'表４（旧カリ）データ　～2007'!I88*学習時間自己点検シート!J128</f>
        <v>0</v>
      </c>
      <c r="R128" s="94">
        <f>'表４（旧カリ）データ　～2007'!J88*学習時間自己点検シート!J128</f>
        <v>0</v>
      </c>
      <c r="S128" s="94">
        <f>'表４（旧カリ）データ　～2007'!K88*学習時間自己点検シート!J128</f>
        <v>0</v>
      </c>
      <c r="T128" s="94">
        <f>'表４（旧カリ）データ　～2007'!L88*学習時間自己点検シート!J128</f>
        <v>0</v>
      </c>
      <c r="U128" s="94">
        <f>'表４（旧カリ）データ　～2007'!M88*学習時間自己点検シート!J128</f>
        <v>0</v>
      </c>
      <c r="V128" s="94">
        <f>'表４（旧カリ）データ　～2007'!N88*学習時間自己点検シート!J128</f>
        <v>0</v>
      </c>
      <c r="W128" s="94">
        <f>'表４（旧カリ）データ　～2007'!O88*学習時間自己点検シート!J128</f>
        <v>0</v>
      </c>
      <c r="X128" s="94">
        <f>'表４（旧カリ）データ　～2007'!P88*学習時間自己点検シート!J128</f>
        <v>0</v>
      </c>
      <c r="Y128" s="95">
        <f>'表４（旧カリ）データ　～2007'!Q88*学習時間自己点検シート!J128</f>
        <v>0</v>
      </c>
      <c r="Z128" s="96">
        <f t="shared" si="29"/>
        <v>0</v>
      </c>
      <c r="AA128" s="97"/>
      <c r="AB128" s="102">
        <f>'表４（旧カリ）データ　～2007'!R88*学習時間自己点検シート!J128</f>
        <v>0</v>
      </c>
      <c r="AC128" s="103">
        <f>'表４（旧カリ）データ　～2007'!S88*学習時間自己点検シート!J128</f>
        <v>0</v>
      </c>
      <c r="AD128" s="94">
        <f>'表４（旧カリ）データ　～2007'!T88*学習時間自己点検シート!J128</f>
        <v>0</v>
      </c>
      <c r="AE128" s="94">
        <f>'表４（旧カリ）データ　～2007'!U88*学習時間自己点検シート!J128</f>
        <v>0</v>
      </c>
      <c r="AF128" s="94">
        <f>'表４（旧カリ）データ　～2007'!V88*学習時間自己点検シート!J128</f>
        <v>0</v>
      </c>
      <c r="AG128" s="94">
        <f>'表４（旧カリ）データ　～2007'!W88*学習時間自己点検シート!J128</f>
        <v>0</v>
      </c>
      <c r="AH128" s="104">
        <f>'表４（旧カリ）データ　～2007'!X88*学習時間自己点検シート!J128</f>
        <v>0</v>
      </c>
      <c r="AI128" s="96">
        <f t="shared" si="30"/>
        <v>0</v>
      </c>
    </row>
    <row r="129" spans="1:35" s="62" customFormat="1" ht="12" customHeight="1" x14ac:dyDescent="0.15">
      <c r="J129" s="180"/>
      <c r="K129" s="194" t="str">
        <f>'表４（旧カリ）データ　～2007'!A89</f>
        <v>環境と人間生活</v>
      </c>
      <c r="L129" s="92"/>
      <c r="M129" s="83">
        <f>'表４（旧カリ）データ　～2007'!B89*J129</f>
        <v>0</v>
      </c>
      <c r="O129" s="102">
        <f>'表４（旧カリ）データ　～2007'!G89*学習時間自己点検シート!J129</f>
        <v>0</v>
      </c>
      <c r="P129" s="94">
        <f>'表４（旧カリ）データ　～2007'!H89*学習時間自己点検シート!J129</f>
        <v>0</v>
      </c>
      <c r="Q129" s="94">
        <f>'表４（旧カリ）データ　～2007'!I89*学習時間自己点検シート!J129</f>
        <v>0</v>
      </c>
      <c r="R129" s="94">
        <f>'表４（旧カリ）データ　～2007'!J89*学習時間自己点検シート!J129</f>
        <v>0</v>
      </c>
      <c r="S129" s="94">
        <f>'表４（旧カリ）データ　～2007'!K89*学習時間自己点検シート!J129</f>
        <v>0</v>
      </c>
      <c r="T129" s="94">
        <f>'表４（旧カリ）データ　～2007'!L89*学習時間自己点検シート!J129</f>
        <v>0</v>
      </c>
      <c r="U129" s="94">
        <f>'表４（旧カリ）データ　～2007'!M89*学習時間自己点検シート!J129</f>
        <v>0</v>
      </c>
      <c r="V129" s="94">
        <f>'表４（旧カリ）データ　～2007'!N89*学習時間自己点検シート!J129</f>
        <v>0</v>
      </c>
      <c r="W129" s="94">
        <f>'表４（旧カリ）データ　～2007'!O89*学習時間自己点検シート!J129</f>
        <v>0</v>
      </c>
      <c r="X129" s="94">
        <f>'表４（旧カリ）データ　～2007'!P89*学習時間自己点検シート!J129</f>
        <v>0</v>
      </c>
      <c r="Y129" s="95">
        <f>'表４（旧カリ）データ　～2007'!Q89*学習時間自己点検シート!J129</f>
        <v>0</v>
      </c>
      <c r="Z129" s="96">
        <f t="shared" si="29"/>
        <v>0</v>
      </c>
      <c r="AA129" s="97"/>
      <c r="AB129" s="102">
        <f>'表４（旧カリ）データ　～2007'!R89*学習時間自己点検シート!J129</f>
        <v>0</v>
      </c>
      <c r="AC129" s="103">
        <f>'表４（旧カリ）データ　～2007'!S89*学習時間自己点検シート!J129</f>
        <v>0</v>
      </c>
      <c r="AD129" s="94">
        <f>'表４（旧カリ）データ　～2007'!T89*学習時間自己点検シート!J129</f>
        <v>0</v>
      </c>
      <c r="AE129" s="94">
        <f>'表４（旧カリ）データ　～2007'!U89*学習時間自己点検シート!J129</f>
        <v>0</v>
      </c>
      <c r="AF129" s="94">
        <f>'表４（旧カリ）データ　～2007'!V89*学習時間自己点検シート!J129</f>
        <v>0</v>
      </c>
      <c r="AG129" s="94">
        <f>'表４（旧カリ）データ　～2007'!W89*学習時間自己点検シート!J129</f>
        <v>0</v>
      </c>
      <c r="AH129" s="104">
        <f>'表４（旧カリ）データ　～2007'!X89*学習時間自己点検シート!J129</f>
        <v>0</v>
      </c>
      <c r="AI129" s="96">
        <f t="shared" si="30"/>
        <v>0</v>
      </c>
    </row>
    <row r="130" spans="1:35" s="62" customFormat="1" ht="12" customHeight="1" x14ac:dyDescent="0.15">
      <c r="A130" s="62">
        <v>1</v>
      </c>
      <c r="J130" s="180"/>
      <c r="K130" s="194" t="str">
        <f>'表４（旧カリ）データ　～2007'!A90</f>
        <v>創造と倫理</v>
      </c>
      <c r="L130" s="92"/>
      <c r="M130" s="83">
        <f>'表４（旧カリ）データ　～2007'!B90*J130</f>
        <v>0</v>
      </c>
      <c r="O130" s="102">
        <f>'表４（旧カリ）データ　～2007'!G90*学習時間自己点検シート!J130</f>
        <v>0</v>
      </c>
      <c r="P130" s="94">
        <f>'表４（旧カリ）データ　～2007'!H90*学習時間自己点検シート!J130</f>
        <v>0</v>
      </c>
      <c r="Q130" s="94">
        <f>'表４（旧カリ）データ　～2007'!I90*学習時間自己点検シート!J130</f>
        <v>0</v>
      </c>
      <c r="R130" s="94">
        <f>'表４（旧カリ）データ　～2007'!J90*学習時間自己点検シート!J130</f>
        <v>0</v>
      </c>
      <c r="S130" s="94">
        <f>'表４（旧カリ）データ　～2007'!K90*学習時間自己点検シート!J130</f>
        <v>0</v>
      </c>
      <c r="T130" s="94">
        <f>'表４（旧カリ）データ　～2007'!L90*学習時間自己点検シート!J130</f>
        <v>0</v>
      </c>
      <c r="U130" s="94">
        <f>'表４（旧カリ）データ　～2007'!M90*学習時間自己点検シート!J130</f>
        <v>0</v>
      </c>
      <c r="V130" s="94">
        <f>'表４（旧カリ）データ　～2007'!N90*学習時間自己点検シート!J130</f>
        <v>0</v>
      </c>
      <c r="W130" s="94">
        <f>'表４（旧カリ）データ　～2007'!O90*学習時間自己点検シート!J130</f>
        <v>0</v>
      </c>
      <c r="X130" s="94">
        <f>'表４（旧カリ）データ　～2007'!P90*学習時間自己点検シート!J130</f>
        <v>0</v>
      </c>
      <c r="Y130" s="95">
        <f>'表４（旧カリ）データ　～2007'!Q90*学習時間自己点検シート!J130</f>
        <v>0</v>
      </c>
      <c r="Z130" s="96">
        <f t="shared" si="29"/>
        <v>0</v>
      </c>
      <c r="AA130" s="97"/>
      <c r="AB130" s="102">
        <f>'表４（旧カリ）データ　～2007'!R90*学習時間自己点検シート!J130</f>
        <v>0</v>
      </c>
      <c r="AC130" s="103">
        <f>'表４（旧カリ）データ　～2007'!S90*学習時間自己点検シート!J130</f>
        <v>0</v>
      </c>
      <c r="AD130" s="94">
        <f>'表４（旧カリ）データ　～2007'!T90*学習時間自己点検シート!J130</f>
        <v>0</v>
      </c>
      <c r="AE130" s="94">
        <f>'表４（旧カリ）データ　～2007'!U90*学習時間自己点検シート!J130</f>
        <v>0</v>
      </c>
      <c r="AF130" s="94">
        <f>'表４（旧カリ）データ　～2007'!V90*学習時間自己点検シート!J130</f>
        <v>0</v>
      </c>
      <c r="AG130" s="94">
        <f>'表４（旧カリ）データ　～2007'!W90*学習時間自己点検シート!J130</f>
        <v>0</v>
      </c>
      <c r="AH130" s="104">
        <f>'表４（旧カリ）データ　～2007'!X90*学習時間自己点検シート!J130</f>
        <v>0</v>
      </c>
      <c r="AI130" s="96">
        <f t="shared" si="30"/>
        <v>0</v>
      </c>
    </row>
    <row r="131" spans="1:35" s="62" customFormat="1" ht="12" customHeight="1" x14ac:dyDescent="0.15">
      <c r="A131" s="62">
        <v>1</v>
      </c>
      <c r="J131" s="180"/>
      <c r="K131" s="194" t="str">
        <f>'表４（旧カリ）データ　～2007'!A93</f>
        <v>英語ⅠA</v>
      </c>
      <c r="L131" s="92"/>
      <c r="M131" s="83">
        <f>'表４（旧カリ）データ　～2007'!B93*J131</f>
        <v>0</v>
      </c>
      <c r="O131" s="102">
        <f>'表４（旧カリ）データ　～2007'!G93*学習時間自己点検シート!J131</f>
        <v>0</v>
      </c>
      <c r="P131" s="94">
        <f>'表４（旧カリ）データ　～2007'!H93*学習時間自己点検シート!J131</f>
        <v>0</v>
      </c>
      <c r="Q131" s="94">
        <f>'表４（旧カリ）データ　～2007'!I93*学習時間自己点検シート!J131</f>
        <v>0</v>
      </c>
      <c r="R131" s="94">
        <f>'表４（旧カリ）データ　～2007'!J93*学習時間自己点検シート!J131</f>
        <v>0</v>
      </c>
      <c r="S131" s="94">
        <f>'表４（旧カリ）データ　～2007'!K93*学習時間自己点検シート!J131</f>
        <v>0</v>
      </c>
      <c r="T131" s="94">
        <f>'表４（旧カリ）データ　～2007'!L93*学習時間自己点検シート!J131</f>
        <v>0</v>
      </c>
      <c r="U131" s="94">
        <f>'表４（旧カリ）データ　～2007'!M93*学習時間自己点検シート!J131</f>
        <v>0</v>
      </c>
      <c r="V131" s="94">
        <f>'表４（旧カリ）データ　～2007'!N93*学習時間自己点検シート!J131</f>
        <v>0</v>
      </c>
      <c r="W131" s="94">
        <f>'表４（旧カリ）データ　～2007'!O93*学習時間自己点検シート!J131</f>
        <v>0</v>
      </c>
      <c r="X131" s="94">
        <f>'表４（旧カリ）データ　～2007'!P93*学習時間自己点検シート!J131</f>
        <v>0</v>
      </c>
      <c r="Y131" s="95">
        <f>'表４（旧カリ）データ　～2007'!Q93*学習時間自己点検シート!J131</f>
        <v>0</v>
      </c>
      <c r="Z131" s="96">
        <f t="shared" si="29"/>
        <v>0</v>
      </c>
      <c r="AA131" s="97"/>
      <c r="AB131" s="102">
        <f>'表４（旧カリ）データ　～2007'!R93*学習時間自己点検シート!J131</f>
        <v>0</v>
      </c>
      <c r="AC131" s="94">
        <f>'表４（旧カリ）データ　～2007'!S93*学習時間自己点検シート!J131</f>
        <v>0</v>
      </c>
      <c r="AD131" s="94">
        <f>'表４（旧カリ）データ　～2007'!T93*学習時間自己点検シート!J131</f>
        <v>0</v>
      </c>
      <c r="AE131" s="94">
        <f>'表４（旧カリ）データ　～2007'!U93*学習時間自己点検シート!J131</f>
        <v>0</v>
      </c>
      <c r="AF131" s="94">
        <f>'表４（旧カリ）データ　～2007'!V93*学習時間自己点検シート!J131</f>
        <v>0</v>
      </c>
      <c r="AG131" s="103">
        <f>'表４（旧カリ）データ　～2007'!W93*学習時間自己点検シート!J131</f>
        <v>0</v>
      </c>
      <c r="AH131" s="95">
        <f>'表４（旧カリ）データ　～2007'!X93*学習時間自己点検シート!J131</f>
        <v>0</v>
      </c>
      <c r="AI131" s="96">
        <f t="shared" si="30"/>
        <v>0</v>
      </c>
    </row>
    <row r="132" spans="1:35" s="62" customFormat="1" ht="12" customHeight="1" x14ac:dyDescent="0.15">
      <c r="B132" s="62">
        <v>1</v>
      </c>
      <c r="J132" s="180"/>
      <c r="K132" s="194" t="str">
        <f>'表４（旧カリ）データ　～2007'!A94</f>
        <v>英語ⅠB</v>
      </c>
      <c r="L132" s="92"/>
      <c r="M132" s="83">
        <f>'表４（旧カリ）データ　～2007'!B94*J132</f>
        <v>0</v>
      </c>
      <c r="O132" s="102">
        <f>'表４（旧カリ）データ　～2007'!G94*学習時間自己点検シート!J132</f>
        <v>0</v>
      </c>
      <c r="P132" s="94">
        <f>'表４（旧カリ）データ　～2007'!H94*学習時間自己点検シート!J132</f>
        <v>0</v>
      </c>
      <c r="Q132" s="94">
        <f>'表４（旧カリ）データ　～2007'!I94*学習時間自己点検シート!J132</f>
        <v>0</v>
      </c>
      <c r="R132" s="94">
        <f>'表４（旧カリ）データ　～2007'!J94*学習時間自己点検シート!J132</f>
        <v>0</v>
      </c>
      <c r="S132" s="94">
        <f>'表４（旧カリ）データ　～2007'!K94*学習時間自己点検シート!J132</f>
        <v>0</v>
      </c>
      <c r="T132" s="94">
        <f>'表４（旧カリ）データ　～2007'!L94*学習時間自己点検シート!J132</f>
        <v>0</v>
      </c>
      <c r="U132" s="94">
        <f>'表４（旧カリ）データ　～2007'!M94*学習時間自己点検シート!J132</f>
        <v>0</v>
      </c>
      <c r="V132" s="94">
        <f>'表４（旧カリ）データ　～2007'!N94*学習時間自己点検シート!J132</f>
        <v>0</v>
      </c>
      <c r="W132" s="94">
        <f>'表４（旧カリ）データ　～2007'!O94*学習時間自己点検シート!J132</f>
        <v>0</v>
      </c>
      <c r="X132" s="94">
        <f>'表４（旧カリ）データ　～2007'!P94*学習時間自己点検シート!J132</f>
        <v>0</v>
      </c>
      <c r="Y132" s="95">
        <f>'表４（旧カリ）データ　～2007'!Q94*学習時間自己点検シート!J132</f>
        <v>0</v>
      </c>
      <c r="Z132" s="96">
        <f t="shared" si="29"/>
        <v>0</v>
      </c>
      <c r="AA132" s="97"/>
      <c r="AB132" s="102">
        <f>'表４（旧カリ）データ　～2007'!R94*学習時間自己点検シート!J132</f>
        <v>0</v>
      </c>
      <c r="AC132" s="94">
        <f>'表４（旧カリ）データ　～2007'!S94*学習時間自己点検シート!J132</f>
        <v>0</v>
      </c>
      <c r="AD132" s="94">
        <f>'表４（旧カリ）データ　～2007'!T94*学習時間自己点検シート!J132</f>
        <v>0</v>
      </c>
      <c r="AE132" s="94">
        <f>'表４（旧カリ）データ　～2007'!U94*学習時間自己点検シート!J132</f>
        <v>0</v>
      </c>
      <c r="AF132" s="94">
        <f>'表４（旧カリ）データ　～2007'!V94*学習時間自己点検シート!J132</f>
        <v>0</v>
      </c>
      <c r="AG132" s="103">
        <f>'表４（旧カリ）データ　～2007'!W94*学習時間自己点検シート!J132</f>
        <v>0</v>
      </c>
      <c r="AH132" s="95">
        <f>'表４（旧カリ）データ　～2007'!X94*学習時間自己点検シート!J132</f>
        <v>0</v>
      </c>
      <c r="AI132" s="96">
        <f t="shared" si="30"/>
        <v>0</v>
      </c>
    </row>
    <row r="133" spans="1:35" s="62" customFormat="1" ht="12" customHeight="1" x14ac:dyDescent="0.15">
      <c r="A133" s="62">
        <v>1</v>
      </c>
      <c r="J133" s="180"/>
      <c r="K133" s="194" t="str">
        <f>'表４（旧カリ）データ　～2007'!A95</f>
        <v>英語ⅡA</v>
      </c>
      <c r="L133" s="92"/>
      <c r="M133" s="83">
        <f>'表４（旧カリ）データ　～2007'!B95*J133</f>
        <v>0</v>
      </c>
      <c r="O133" s="102">
        <f>'表４（旧カリ）データ　～2007'!G95*学習時間自己点検シート!J133</f>
        <v>0</v>
      </c>
      <c r="P133" s="94">
        <f>'表４（旧カリ）データ　～2007'!H95*学習時間自己点検シート!J133</f>
        <v>0</v>
      </c>
      <c r="Q133" s="94">
        <f>'表４（旧カリ）データ　～2007'!I95*学習時間自己点検シート!J133</f>
        <v>0</v>
      </c>
      <c r="R133" s="94">
        <f>'表４（旧カリ）データ　～2007'!J95*学習時間自己点検シート!J133</f>
        <v>0</v>
      </c>
      <c r="S133" s="94">
        <f>'表４（旧カリ）データ　～2007'!K95*学習時間自己点検シート!J133</f>
        <v>0</v>
      </c>
      <c r="T133" s="94">
        <f>'表４（旧カリ）データ　～2007'!L95*学習時間自己点検シート!J133</f>
        <v>0</v>
      </c>
      <c r="U133" s="94">
        <f>'表４（旧カリ）データ　～2007'!M95*学習時間自己点検シート!J133</f>
        <v>0</v>
      </c>
      <c r="V133" s="94">
        <f>'表４（旧カリ）データ　～2007'!N95*学習時間自己点検シート!J133</f>
        <v>0</v>
      </c>
      <c r="W133" s="94">
        <f>'表４（旧カリ）データ　～2007'!O95*学習時間自己点検シート!J133</f>
        <v>0</v>
      </c>
      <c r="X133" s="94">
        <f>'表４（旧カリ）データ　～2007'!P95*学習時間自己点検シート!J133</f>
        <v>0</v>
      </c>
      <c r="Y133" s="95">
        <f>'表４（旧カリ）データ　～2007'!Q95*学習時間自己点検シート!J133</f>
        <v>0</v>
      </c>
      <c r="Z133" s="96">
        <f t="shared" si="29"/>
        <v>0</v>
      </c>
      <c r="AA133" s="97"/>
      <c r="AB133" s="102">
        <f>'表４（旧カリ）データ　～2007'!R95*学習時間自己点検シート!J133</f>
        <v>0</v>
      </c>
      <c r="AC133" s="94">
        <f>'表４（旧カリ）データ　～2007'!S95*学習時間自己点検シート!J133</f>
        <v>0</v>
      </c>
      <c r="AD133" s="94">
        <f>'表４（旧カリ）データ　～2007'!T95*学習時間自己点検シート!J133</f>
        <v>0</v>
      </c>
      <c r="AE133" s="94">
        <f>'表４（旧カリ）データ　～2007'!U95*学習時間自己点検シート!J133</f>
        <v>0</v>
      </c>
      <c r="AF133" s="94">
        <f>'表４（旧カリ）データ　～2007'!V95*学習時間自己点検シート!J133</f>
        <v>0</v>
      </c>
      <c r="AG133" s="103">
        <f>'表４（旧カリ）データ　～2007'!W95*学習時間自己点検シート!J133</f>
        <v>0</v>
      </c>
      <c r="AH133" s="95">
        <f>'表４（旧カリ）データ　～2007'!X95*学習時間自己点検シート!J133</f>
        <v>0</v>
      </c>
      <c r="AI133" s="96">
        <f t="shared" si="30"/>
        <v>0</v>
      </c>
    </row>
    <row r="134" spans="1:35" s="62" customFormat="1" ht="12" customHeight="1" x14ac:dyDescent="0.15">
      <c r="B134" s="62">
        <v>1</v>
      </c>
      <c r="J134" s="180"/>
      <c r="K134" s="194" t="str">
        <f>'表４（旧カリ）データ　～2007'!A96</f>
        <v>英語ⅡB</v>
      </c>
      <c r="L134" s="92"/>
      <c r="M134" s="83">
        <f>'表４（旧カリ）データ　～2007'!B96*J134</f>
        <v>0</v>
      </c>
      <c r="O134" s="102">
        <f>'表４（旧カリ）データ　～2007'!G96*学習時間自己点検シート!J134</f>
        <v>0</v>
      </c>
      <c r="P134" s="94">
        <f>'表４（旧カリ）データ　～2007'!H96*学習時間自己点検シート!J134</f>
        <v>0</v>
      </c>
      <c r="Q134" s="94">
        <f>'表４（旧カリ）データ　～2007'!I96*学習時間自己点検シート!J134</f>
        <v>0</v>
      </c>
      <c r="R134" s="94">
        <f>'表４（旧カリ）データ　～2007'!J96*学習時間自己点検シート!J134</f>
        <v>0</v>
      </c>
      <c r="S134" s="94">
        <f>'表４（旧カリ）データ　～2007'!K96*学習時間自己点検シート!J134</f>
        <v>0</v>
      </c>
      <c r="T134" s="94">
        <f>'表４（旧カリ）データ　～2007'!L96*学習時間自己点検シート!J134</f>
        <v>0</v>
      </c>
      <c r="U134" s="94">
        <f>'表４（旧カリ）データ　～2007'!M96*学習時間自己点検シート!J134</f>
        <v>0</v>
      </c>
      <c r="V134" s="94">
        <f>'表４（旧カリ）データ　～2007'!N96*学習時間自己点検シート!J134</f>
        <v>0</v>
      </c>
      <c r="W134" s="94">
        <f>'表４（旧カリ）データ　～2007'!O96*学習時間自己点検シート!J134</f>
        <v>0</v>
      </c>
      <c r="X134" s="94">
        <f>'表４（旧カリ）データ　～2007'!P96*学習時間自己点検シート!J134</f>
        <v>0</v>
      </c>
      <c r="Y134" s="95">
        <f>'表４（旧カリ）データ　～2007'!Q96*学習時間自己点検シート!J134</f>
        <v>0</v>
      </c>
      <c r="Z134" s="96">
        <f t="shared" si="29"/>
        <v>0</v>
      </c>
      <c r="AA134" s="97"/>
      <c r="AB134" s="102">
        <f>'表４（旧カリ）データ　～2007'!R96*学習時間自己点検シート!J134</f>
        <v>0</v>
      </c>
      <c r="AC134" s="94">
        <f>'表４（旧カリ）データ　～2007'!S96*学習時間自己点検シート!J134</f>
        <v>0</v>
      </c>
      <c r="AD134" s="94">
        <f>'表４（旧カリ）データ　～2007'!T96*学習時間自己点検シート!J134</f>
        <v>0</v>
      </c>
      <c r="AE134" s="94">
        <f>'表４（旧カリ）データ　～2007'!U96*学習時間自己点検シート!J134</f>
        <v>0</v>
      </c>
      <c r="AF134" s="94">
        <f>'表４（旧カリ）データ　～2007'!V96*学習時間自己点検シート!J134</f>
        <v>0</v>
      </c>
      <c r="AG134" s="103">
        <f>'表４（旧カリ）データ　～2007'!W96*学習時間自己点検シート!J134</f>
        <v>0</v>
      </c>
      <c r="AH134" s="95">
        <f>'表４（旧カリ）データ　～2007'!X96*学習時間自己点検シート!J134</f>
        <v>0</v>
      </c>
      <c r="AI134" s="96">
        <f t="shared" si="30"/>
        <v>0</v>
      </c>
    </row>
    <row r="135" spans="1:35" s="62" customFormat="1" ht="12" customHeight="1" x14ac:dyDescent="0.15">
      <c r="C135" s="62">
        <v>1</v>
      </c>
      <c r="J135" s="180"/>
      <c r="K135" s="194" t="str">
        <f>'表４（旧カリ）データ　～2007'!A97</f>
        <v>英語ⅢA</v>
      </c>
      <c r="L135" s="92"/>
      <c r="M135" s="83">
        <f>'表４（旧カリ）データ　～2007'!B97*J135</f>
        <v>0</v>
      </c>
      <c r="O135" s="102">
        <f>'表４（旧カリ）データ　～2007'!G97*学習時間自己点検シート!J135</f>
        <v>0</v>
      </c>
      <c r="P135" s="94">
        <f>'表４（旧カリ）データ　～2007'!H97*学習時間自己点検シート!J135</f>
        <v>0</v>
      </c>
      <c r="Q135" s="94">
        <f>'表４（旧カリ）データ　～2007'!I97*学習時間自己点検シート!J135</f>
        <v>0</v>
      </c>
      <c r="R135" s="94">
        <f>'表４（旧カリ）データ　～2007'!J97*学習時間自己点検シート!J135</f>
        <v>0</v>
      </c>
      <c r="S135" s="94">
        <f>'表４（旧カリ）データ　～2007'!K97*学習時間自己点検シート!J135</f>
        <v>0</v>
      </c>
      <c r="T135" s="94">
        <f>'表４（旧カリ）データ　～2007'!L97*学習時間自己点検シート!J135</f>
        <v>0</v>
      </c>
      <c r="U135" s="94">
        <f>'表４（旧カリ）データ　～2007'!M97*学習時間自己点検シート!J135</f>
        <v>0</v>
      </c>
      <c r="V135" s="94">
        <f>'表４（旧カリ）データ　～2007'!N97*学習時間自己点検シート!J135</f>
        <v>0</v>
      </c>
      <c r="W135" s="94">
        <f>'表４（旧カリ）データ　～2007'!O97*学習時間自己点検シート!J135</f>
        <v>0</v>
      </c>
      <c r="X135" s="94">
        <f>'表４（旧カリ）データ　～2007'!P97*学習時間自己点検シート!J135</f>
        <v>0</v>
      </c>
      <c r="Y135" s="95">
        <f>'表４（旧カリ）データ　～2007'!Q97*学習時間自己点検シート!J135</f>
        <v>0</v>
      </c>
      <c r="Z135" s="96">
        <f t="shared" si="29"/>
        <v>0</v>
      </c>
      <c r="AA135" s="97"/>
      <c r="AB135" s="102">
        <f>'表４（旧カリ）データ　～2007'!R97*学習時間自己点検シート!J135</f>
        <v>0</v>
      </c>
      <c r="AC135" s="94">
        <f>'表４（旧カリ）データ　～2007'!S97*学習時間自己点検シート!J135</f>
        <v>0</v>
      </c>
      <c r="AD135" s="94">
        <f>'表４（旧カリ）データ　～2007'!T97*学習時間自己点検シート!J135</f>
        <v>0</v>
      </c>
      <c r="AE135" s="94">
        <f>'表４（旧カリ）データ　～2007'!U97*学習時間自己点検シート!J135</f>
        <v>0</v>
      </c>
      <c r="AF135" s="94">
        <f>'表４（旧カリ）データ　～2007'!V97*学習時間自己点検シート!J135</f>
        <v>0</v>
      </c>
      <c r="AG135" s="103">
        <f>'表４（旧カリ）データ　～2007'!W97*学習時間自己点検シート!J135</f>
        <v>0</v>
      </c>
      <c r="AH135" s="95">
        <f>'表４（旧カリ）データ　～2007'!X97*学習時間自己点検シート!J135</f>
        <v>0</v>
      </c>
      <c r="AI135" s="96">
        <f t="shared" si="30"/>
        <v>0</v>
      </c>
    </row>
    <row r="136" spans="1:35" s="62" customFormat="1" ht="12" customHeight="1" x14ac:dyDescent="0.15">
      <c r="D136" s="62">
        <v>1</v>
      </c>
      <c r="J136" s="180"/>
      <c r="K136" s="194" t="str">
        <f>'表４（旧カリ）データ　～2007'!A98</f>
        <v>英語ⅢB</v>
      </c>
      <c r="L136" s="92"/>
      <c r="M136" s="83">
        <f>'表４（旧カリ）データ　～2007'!B98*J136</f>
        <v>0</v>
      </c>
      <c r="O136" s="102">
        <f>'表４（旧カリ）データ　～2007'!G98*学習時間自己点検シート!J136</f>
        <v>0</v>
      </c>
      <c r="P136" s="94">
        <f>'表４（旧カリ）データ　～2007'!H98*学習時間自己点検シート!J136</f>
        <v>0</v>
      </c>
      <c r="Q136" s="94">
        <f>'表４（旧カリ）データ　～2007'!I98*学習時間自己点検シート!J136</f>
        <v>0</v>
      </c>
      <c r="R136" s="94">
        <f>'表４（旧カリ）データ　～2007'!J98*学習時間自己点検シート!J136</f>
        <v>0</v>
      </c>
      <c r="S136" s="94">
        <f>'表４（旧カリ）データ　～2007'!K98*学習時間自己点検シート!J136</f>
        <v>0</v>
      </c>
      <c r="T136" s="94">
        <f>'表４（旧カリ）データ　～2007'!L98*学習時間自己点検シート!J136</f>
        <v>0</v>
      </c>
      <c r="U136" s="94">
        <f>'表４（旧カリ）データ　～2007'!M98*学習時間自己点検シート!J136</f>
        <v>0</v>
      </c>
      <c r="V136" s="94">
        <f>'表４（旧カリ）データ　～2007'!N98*学習時間自己点検シート!J136</f>
        <v>0</v>
      </c>
      <c r="W136" s="94">
        <f>'表４（旧カリ）データ　～2007'!O98*学習時間自己点検シート!J136</f>
        <v>0</v>
      </c>
      <c r="X136" s="94">
        <f>'表４（旧カリ）データ　～2007'!P98*学習時間自己点検シート!J136</f>
        <v>0</v>
      </c>
      <c r="Y136" s="95">
        <f>'表４（旧カリ）データ　～2007'!Q98*学習時間自己点検シート!J136</f>
        <v>0</v>
      </c>
      <c r="Z136" s="96">
        <f t="shared" si="29"/>
        <v>0</v>
      </c>
      <c r="AA136" s="97"/>
      <c r="AB136" s="102">
        <f>'表４（旧カリ）データ　～2007'!R98*学習時間自己点検シート!J136</f>
        <v>0</v>
      </c>
      <c r="AC136" s="94">
        <f>'表４（旧カリ）データ　～2007'!S98*学習時間自己点検シート!J136</f>
        <v>0</v>
      </c>
      <c r="AD136" s="94">
        <f>'表４（旧カリ）データ　～2007'!T98*学習時間自己点検シート!J136</f>
        <v>0</v>
      </c>
      <c r="AE136" s="94">
        <f>'表４（旧カリ）データ　～2007'!U98*学習時間自己点検シート!J136</f>
        <v>0</v>
      </c>
      <c r="AF136" s="94">
        <f>'表４（旧カリ）データ　～2007'!V98*学習時間自己点検シート!J136</f>
        <v>0</v>
      </c>
      <c r="AG136" s="103">
        <f>'表４（旧カリ）データ　～2007'!W98*学習時間自己点検シート!J136</f>
        <v>0</v>
      </c>
      <c r="AH136" s="95">
        <f>'表４（旧カリ）データ　～2007'!X98*学習時間自己点検シート!J136</f>
        <v>0</v>
      </c>
      <c r="AI136" s="96">
        <f t="shared" si="30"/>
        <v>0</v>
      </c>
    </row>
    <row r="137" spans="1:35" s="62" customFormat="1" ht="12" customHeight="1" x14ac:dyDescent="0.15">
      <c r="E137" s="62">
        <v>1</v>
      </c>
      <c r="J137" s="180"/>
      <c r="K137" s="194" t="str">
        <f>'表４（旧カリ）データ　～2007'!A99</f>
        <v>英語ⅣA</v>
      </c>
      <c r="L137" s="92"/>
      <c r="M137" s="83">
        <f>'表４（旧カリ）データ　～2007'!B99*J137</f>
        <v>0</v>
      </c>
      <c r="O137" s="102">
        <f>'表４（旧カリ）データ　～2007'!G99*学習時間自己点検シート!J137</f>
        <v>0</v>
      </c>
      <c r="P137" s="94">
        <f>'表４（旧カリ）データ　～2007'!H99*学習時間自己点検シート!J137</f>
        <v>0</v>
      </c>
      <c r="Q137" s="94">
        <f>'表４（旧カリ）データ　～2007'!I99*学習時間自己点検シート!J137</f>
        <v>0</v>
      </c>
      <c r="R137" s="94">
        <f>'表４（旧カリ）データ　～2007'!J99*学習時間自己点検シート!J137</f>
        <v>0</v>
      </c>
      <c r="S137" s="94">
        <f>'表４（旧カリ）データ　～2007'!K99*学習時間自己点検シート!J137</f>
        <v>0</v>
      </c>
      <c r="T137" s="94">
        <f>'表４（旧カリ）データ　～2007'!L99*学習時間自己点検シート!J137</f>
        <v>0</v>
      </c>
      <c r="U137" s="94">
        <f>'表４（旧カリ）データ　～2007'!M99*学習時間自己点検シート!J137</f>
        <v>0</v>
      </c>
      <c r="V137" s="94">
        <f>'表４（旧カリ）データ　～2007'!N99*学習時間自己点検シート!J137</f>
        <v>0</v>
      </c>
      <c r="W137" s="94">
        <f>'表４（旧カリ）データ　～2007'!O99*学習時間自己点検シート!J137</f>
        <v>0</v>
      </c>
      <c r="X137" s="94">
        <f>'表４（旧カリ）データ　～2007'!P99*学習時間自己点検シート!J137</f>
        <v>0</v>
      </c>
      <c r="Y137" s="95">
        <f>'表４（旧カリ）データ　～2007'!Q99*学習時間自己点検シート!J137</f>
        <v>0</v>
      </c>
      <c r="Z137" s="96">
        <f t="shared" si="29"/>
        <v>0</v>
      </c>
      <c r="AA137" s="97"/>
      <c r="AB137" s="102">
        <f>'表４（旧カリ）データ　～2007'!R99*学習時間自己点検シート!J137</f>
        <v>0</v>
      </c>
      <c r="AC137" s="94">
        <f>'表４（旧カリ）データ　～2007'!S99*学習時間自己点検シート!J137</f>
        <v>0</v>
      </c>
      <c r="AD137" s="94">
        <f>'表４（旧カリ）データ　～2007'!T99*学習時間自己点検シート!J137</f>
        <v>0</v>
      </c>
      <c r="AE137" s="94">
        <f>'表４（旧カリ）データ　～2007'!U99*学習時間自己点検シート!J137</f>
        <v>0</v>
      </c>
      <c r="AF137" s="94">
        <f>'表４（旧カリ）データ　～2007'!V99*学習時間自己点検シート!J137</f>
        <v>0</v>
      </c>
      <c r="AG137" s="103">
        <f>'表４（旧カリ）データ　～2007'!W99*学習時間自己点検シート!J137</f>
        <v>0</v>
      </c>
      <c r="AH137" s="95">
        <f>'表４（旧カリ）データ　～2007'!X99*学習時間自己点検シート!J137</f>
        <v>0</v>
      </c>
      <c r="AI137" s="96">
        <f t="shared" si="30"/>
        <v>0</v>
      </c>
    </row>
    <row r="138" spans="1:35" s="62" customFormat="1" ht="12" customHeight="1" x14ac:dyDescent="0.15">
      <c r="F138" s="62">
        <v>1</v>
      </c>
      <c r="J138" s="180"/>
      <c r="K138" s="194" t="str">
        <f>'表４（旧カリ）データ　～2007'!A100</f>
        <v>英語ⅣB</v>
      </c>
      <c r="L138" s="92"/>
      <c r="M138" s="83">
        <f>'表４（旧カリ）データ　～2007'!B100*J138</f>
        <v>0</v>
      </c>
      <c r="O138" s="102">
        <f>'表４（旧カリ）データ　～2007'!G100*学習時間自己点検シート!J138</f>
        <v>0</v>
      </c>
      <c r="P138" s="94">
        <f>'表４（旧カリ）データ　～2007'!H100*学習時間自己点検シート!J138</f>
        <v>0</v>
      </c>
      <c r="Q138" s="94">
        <f>'表４（旧カリ）データ　～2007'!I100*学習時間自己点検シート!J138</f>
        <v>0</v>
      </c>
      <c r="R138" s="94">
        <f>'表４（旧カリ）データ　～2007'!J100*学習時間自己点検シート!J138</f>
        <v>0</v>
      </c>
      <c r="S138" s="94">
        <f>'表４（旧カリ）データ　～2007'!K100*学習時間自己点検シート!J138</f>
        <v>0</v>
      </c>
      <c r="T138" s="94">
        <f>'表４（旧カリ）データ　～2007'!L100*学習時間自己点検シート!J138</f>
        <v>0</v>
      </c>
      <c r="U138" s="94">
        <f>'表４（旧カリ）データ　～2007'!M100*学習時間自己点検シート!J138</f>
        <v>0</v>
      </c>
      <c r="V138" s="94">
        <f>'表４（旧カリ）データ　～2007'!N100*学習時間自己点検シート!J138</f>
        <v>0</v>
      </c>
      <c r="W138" s="94">
        <f>'表４（旧カリ）データ　～2007'!O100*学習時間自己点検シート!J138</f>
        <v>0</v>
      </c>
      <c r="X138" s="94">
        <f>'表４（旧カリ）データ　～2007'!P100*学習時間自己点検シート!J138</f>
        <v>0</v>
      </c>
      <c r="Y138" s="95">
        <f>'表４（旧カリ）データ　～2007'!Q100*学習時間自己点検シート!J138</f>
        <v>0</v>
      </c>
      <c r="Z138" s="96">
        <f t="shared" si="29"/>
        <v>0</v>
      </c>
      <c r="AA138" s="97"/>
      <c r="AB138" s="102">
        <f>'表４（旧カリ）データ　～2007'!R100*学習時間自己点検シート!J138</f>
        <v>0</v>
      </c>
      <c r="AC138" s="94">
        <f>'表４（旧カリ）データ　～2007'!S100*学習時間自己点検シート!J138</f>
        <v>0</v>
      </c>
      <c r="AD138" s="94">
        <f>'表４（旧カリ）データ　～2007'!T100*学習時間自己点検シート!J138</f>
        <v>0</v>
      </c>
      <c r="AE138" s="94">
        <f>'表４（旧カリ）データ　～2007'!U100*学習時間自己点検シート!J138</f>
        <v>0</v>
      </c>
      <c r="AF138" s="94">
        <f>'表４（旧カリ）データ　～2007'!V100*学習時間自己点検シート!J138</f>
        <v>0</v>
      </c>
      <c r="AG138" s="103">
        <f>'表４（旧カリ）データ　～2007'!W100*学習時間自己点検シート!J138</f>
        <v>0</v>
      </c>
      <c r="AH138" s="95">
        <f>'表４（旧カリ）データ　～2007'!X100*学習時間自己点検シート!J138</f>
        <v>0</v>
      </c>
      <c r="AI138" s="96">
        <f t="shared" si="30"/>
        <v>0</v>
      </c>
    </row>
    <row r="139" spans="1:35" s="62" customFormat="1" ht="12" customHeight="1" x14ac:dyDescent="0.15">
      <c r="J139" s="180"/>
      <c r="K139" s="194" t="str">
        <f>'表４（旧カリ）データ　～2007'!A101</f>
        <v>英語ワークショップA</v>
      </c>
      <c r="L139" s="92"/>
      <c r="M139" s="83">
        <f>'表４（旧カリ）データ　～2007'!B101*J139</f>
        <v>0</v>
      </c>
      <c r="O139" s="102">
        <f>'表４（旧カリ）データ　～2007'!G101*学習時間自己点検シート!J139</f>
        <v>0</v>
      </c>
      <c r="P139" s="94">
        <f>'表４（旧カリ）データ　～2007'!H101*学習時間自己点検シート!J139</f>
        <v>0</v>
      </c>
      <c r="Q139" s="94">
        <f>'表４（旧カリ）データ　～2007'!I101*学習時間自己点検シート!J139</f>
        <v>0</v>
      </c>
      <c r="R139" s="94">
        <f>'表４（旧カリ）データ　～2007'!J101*学習時間自己点検シート!J139</f>
        <v>0</v>
      </c>
      <c r="S139" s="94">
        <f>'表４（旧カリ）データ　～2007'!K101*学習時間自己点検シート!J139</f>
        <v>0</v>
      </c>
      <c r="T139" s="94">
        <f>'表４（旧カリ）データ　～2007'!L101*学習時間自己点検シート!J139</f>
        <v>0</v>
      </c>
      <c r="U139" s="94">
        <f>'表４（旧カリ）データ　～2007'!M101*学習時間自己点検シート!J139</f>
        <v>0</v>
      </c>
      <c r="V139" s="94">
        <f>'表４（旧カリ）データ　～2007'!N101*学習時間自己点検シート!J139</f>
        <v>0</v>
      </c>
      <c r="W139" s="94">
        <f>'表４（旧カリ）データ　～2007'!O101*学習時間自己点検シート!J139</f>
        <v>0</v>
      </c>
      <c r="X139" s="94">
        <f>'表４（旧カリ）データ　～2007'!P101*学習時間自己点検シート!J139</f>
        <v>0</v>
      </c>
      <c r="Y139" s="95">
        <f>'表４（旧カリ）データ　～2007'!Q101*学習時間自己点検シート!J139</f>
        <v>0</v>
      </c>
      <c r="Z139" s="96">
        <f t="shared" si="29"/>
        <v>0</v>
      </c>
      <c r="AA139" s="97"/>
      <c r="AB139" s="102">
        <f>'表４（旧カリ）データ　～2007'!R101*学習時間自己点検シート!J139</f>
        <v>0</v>
      </c>
      <c r="AC139" s="94">
        <f>'表４（旧カリ）データ　～2007'!S101*学習時間自己点検シート!J139</f>
        <v>0</v>
      </c>
      <c r="AD139" s="94">
        <f>'表４（旧カリ）データ　～2007'!T101*学習時間自己点検シート!J139</f>
        <v>0</v>
      </c>
      <c r="AE139" s="94">
        <f>'表４（旧カリ）データ　～2007'!U101*学習時間自己点検シート!J139</f>
        <v>0</v>
      </c>
      <c r="AF139" s="94">
        <f>'表４（旧カリ）データ　～2007'!V101*学習時間自己点検シート!J139</f>
        <v>0</v>
      </c>
      <c r="AG139" s="103">
        <f>'表４（旧カリ）データ　～2007'!W101*学習時間自己点検シート!J139</f>
        <v>0</v>
      </c>
      <c r="AH139" s="95">
        <f>'表４（旧カリ）データ　～2007'!X101*学習時間自己点検シート!J139</f>
        <v>0</v>
      </c>
      <c r="AI139" s="96">
        <f t="shared" si="30"/>
        <v>0</v>
      </c>
    </row>
    <row r="140" spans="1:35" s="62" customFormat="1" ht="12" customHeight="1" x14ac:dyDescent="0.15">
      <c r="J140" s="180"/>
      <c r="K140" s="194" t="str">
        <f>'表４（旧カリ）データ　～2007'!A102</f>
        <v>英語ワークショップB</v>
      </c>
      <c r="L140" s="92"/>
      <c r="M140" s="83">
        <f>'表４（旧カリ）データ　～2007'!B102*J140</f>
        <v>0</v>
      </c>
      <c r="O140" s="102">
        <f>'表４（旧カリ）データ　～2007'!G102*学習時間自己点検シート!J140</f>
        <v>0</v>
      </c>
      <c r="P140" s="94">
        <f>'表４（旧カリ）データ　～2007'!H102*学習時間自己点検シート!J140</f>
        <v>0</v>
      </c>
      <c r="Q140" s="94">
        <f>'表４（旧カリ）データ　～2007'!I102*学習時間自己点検シート!J140</f>
        <v>0</v>
      </c>
      <c r="R140" s="94">
        <f>'表４（旧カリ）データ　～2007'!J102*学習時間自己点検シート!J140</f>
        <v>0</v>
      </c>
      <c r="S140" s="94">
        <f>'表４（旧カリ）データ　～2007'!K102*学習時間自己点検シート!J140</f>
        <v>0</v>
      </c>
      <c r="T140" s="94">
        <f>'表４（旧カリ）データ　～2007'!L102*学習時間自己点検シート!J140</f>
        <v>0</v>
      </c>
      <c r="U140" s="94">
        <f>'表４（旧カリ）データ　～2007'!M102*学習時間自己点検シート!J140</f>
        <v>0</v>
      </c>
      <c r="V140" s="94">
        <f>'表４（旧カリ）データ　～2007'!N102*学習時間自己点検シート!J140</f>
        <v>0</v>
      </c>
      <c r="W140" s="94">
        <f>'表４（旧カリ）データ　～2007'!O102*学習時間自己点検シート!J140</f>
        <v>0</v>
      </c>
      <c r="X140" s="94">
        <f>'表４（旧カリ）データ　～2007'!P102*学習時間自己点検シート!J140</f>
        <v>0</v>
      </c>
      <c r="Y140" s="95">
        <f>'表４（旧カリ）データ　～2007'!Q102*学習時間自己点検シート!J140</f>
        <v>0</v>
      </c>
      <c r="Z140" s="96">
        <f t="shared" si="29"/>
        <v>0</v>
      </c>
      <c r="AA140" s="97"/>
      <c r="AB140" s="102">
        <f>'表４（旧カリ）データ　～2007'!R102*学習時間自己点検シート!J140</f>
        <v>0</v>
      </c>
      <c r="AC140" s="94">
        <f>'表４（旧カリ）データ　～2007'!S102*学習時間自己点検シート!J140</f>
        <v>0</v>
      </c>
      <c r="AD140" s="94">
        <f>'表４（旧カリ）データ　～2007'!T102*学習時間自己点検シート!J140</f>
        <v>0</v>
      </c>
      <c r="AE140" s="94">
        <f>'表４（旧カリ）データ　～2007'!U102*学習時間自己点検シート!J140</f>
        <v>0</v>
      </c>
      <c r="AF140" s="94">
        <f>'表４（旧カリ）データ　～2007'!V102*学習時間自己点検シート!J140</f>
        <v>0</v>
      </c>
      <c r="AG140" s="103">
        <f>'表４（旧カリ）データ　～2007'!W102*学習時間自己点検シート!J140</f>
        <v>0</v>
      </c>
      <c r="AH140" s="95">
        <f>'表４（旧カリ）データ　～2007'!X102*学習時間自己点検シート!J140</f>
        <v>0</v>
      </c>
      <c r="AI140" s="96">
        <f t="shared" si="30"/>
        <v>0</v>
      </c>
    </row>
    <row r="141" spans="1:35" s="62" customFormat="1" ht="12" customHeight="1" x14ac:dyDescent="0.15">
      <c r="J141" s="180"/>
      <c r="K141" s="194" t="str">
        <f>'表４（旧カリ）データ　～2007'!A103</f>
        <v>英語ワークショップC</v>
      </c>
      <c r="L141" s="92"/>
      <c r="M141" s="83">
        <f>'表４（旧カリ）データ　～2007'!B103*J141</f>
        <v>0</v>
      </c>
      <c r="O141" s="102">
        <f>'表４（旧カリ）データ　～2007'!G103*学習時間自己点検シート!J141</f>
        <v>0</v>
      </c>
      <c r="P141" s="94">
        <f>'表４（旧カリ）データ　～2007'!H103*学習時間自己点検シート!J141</f>
        <v>0</v>
      </c>
      <c r="Q141" s="94">
        <f>'表４（旧カリ）データ　～2007'!I103*学習時間自己点検シート!J141</f>
        <v>0</v>
      </c>
      <c r="R141" s="94">
        <f>'表４（旧カリ）データ　～2007'!J103*学習時間自己点検シート!J141</f>
        <v>0</v>
      </c>
      <c r="S141" s="94">
        <f>'表４（旧カリ）データ　～2007'!K103*学習時間自己点検シート!J141</f>
        <v>0</v>
      </c>
      <c r="T141" s="94">
        <f>'表４（旧カリ）データ　～2007'!L103*学習時間自己点検シート!J141</f>
        <v>0</v>
      </c>
      <c r="U141" s="94">
        <f>'表４（旧カリ）データ　～2007'!M103*学習時間自己点検シート!J141</f>
        <v>0</v>
      </c>
      <c r="V141" s="94">
        <f>'表４（旧カリ）データ　～2007'!N103*学習時間自己点検シート!J141</f>
        <v>0</v>
      </c>
      <c r="W141" s="94">
        <f>'表４（旧カリ）データ　～2007'!O103*学習時間自己点検シート!J141</f>
        <v>0</v>
      </c>
      <c r="X141" s="94">
        <f>'表４（旧カリ）データ　～2007'!P103*学習時間自己点検シート!J141</f>
        <v>0</v>
      </c>
      <c r="Y141" s="95">
        <f>'表４（旧カリ）データ　～2007'!Q103*学習時間自己点検シート!J141</f>
        <v>0</v>
      </c>
      <c r="Z141" s="96">
        <f t="shared" si="29"/>
        <v>0</v>
      </c>
      <c r="AA141" s="97"/>
      <c r="AB141" s="102">
        <f>'表４（旧カリ）データ　～2007'!R103*学習時間自己点検シート!J141</f>
        <v>0</v>
      </c>
      <c r="AC141" s="94">
        <f>'表４（旧カリ）データ　～2007'!S103*学習時間自己点検シート!J141</f>
        <v>0</v>
      </c>
      <c r="AD141" s="94">
        <f>'表４（旧カリ）データ　～2007'!T103*学習時間自己点検シート!J141</f>
        <v>0</v>
      </c>
      <c r="AE141" s="94">
        <f>'表４（旧カリ）データ　～2007'!U103*学習時間自己点検シート!J141</f>
        <v>0</v>
      </c>
      <c r="AF141" s="94">
        <f>'表４（旧カリ）データ　～2007'!V103*学習時間自己点検シート!J141</f>
        <v>0</v>
      </c>
      <c r="AG141" s="103">
        <f>'表４（旧カリ）データ　～2007'!W103*学習時間自己点検シート!J141</f>
        <v>0</v>
      </c>
      <c r="AH141" s="95">
        <f>'表４（旧カリ）データ　～2007'!X103*学習時間自己点検シート!J141</f>
        <v>0</v>
      </c>
      <c r="AI141" s="96">
        <f t="shared" si="30"/>
        <v>0</v>
      </c>
    </row>
    <row r="142" spans="1:35" s="62" customFormat="1" ht="12" customHeight="1" x14ac:dyDescent="0.15">
      <c r="J142" s="180"/>
      <c r="K142" s="194" t="str">
        <f>'表４（旧カリ）データ　～2007'!A104</f>
        <v>英語ワークショップD</v>
      </c>
      <c r="L142" s="92"/>
      <c r="M142" s="83">
        <f>'表４（旧カリ）データ　～2007'!B104*J142</f>
        <v>0</v>
      </c>
      <c r="O142" s="102">
        <f>'表４（旧カリ）データ　～2007'!G104*学習時間自己点検シート!J142</f>
        <v>0</v>
      </c>
      <c r="P142" s="94">
        <f>'表４（旧カリ）データ　～2007'!H104*学習時間自己点検シート!J142</f>
        <v>0</v>
      </c>
      <c r="Q142" s="94">
        <f>'表４（旧カリ）データ　～2007'!I104*学習時間自己点検シート!J142</f>
        <v>0</v>
      </c>
      <c r="R142" s="94">
        <f>'表４（旧カリ）データ　～2007'!J104*学習時間自己点検シート!J142</f>
        <v>0</v>
      </c>
      <c r="S142" s="94">
        <f>'表４（旧カリ）データ　～2007'!K104*学習時間自己点検シート!J142</f>
        <v>0</v>
      </c>
      <c r="T142" s="94">
        <f>'表４（旧カリ）データ　～2007'!L104*学習時間自己点検シート!J142</f>
        <v>0</v>
      </c>
      <c r="U142" s="94">
        <f>'表４（旧カリ）データ　～2007'!M104*学習時間自己点検シート!J142</f>
        <v>0</v>
      </c>
      <c r="V142" s="94">
        <f>'表４（旧カリ）データ　～2007'!N104*学習時間自己点検シート!J142</f>
        <v>0</v>
      </c>
      <c r="W142" s="94">
        <f>'表４（旧カリ）データ　～2007'!O104*学習時間自己点検シート!J142</f>
        <v>0</v>
      </c>
      <c r="X142" s="94">
        <f>'表４（旧カリ）データ　～2007'!P104*学習時間自己点検シート!J142</f>
        <v>0</v>
      </c>
      <c r="Y142" s="95">
        <f>'表４（旧カリ）データ　～2007'!Q104*学習時間自己点検シート!J142</f>
        <v>0</v>
      </c>
      <c r="Z142" s="96">
        <f t="shared" si="29"/>
        <v>0</v>
      </c>
      <c r="AA142" s="97"/>
      <c r="AB142" s="102">
        <f>'表４（旧カリ）データ　～2007'!R104*学習時間自己点検シート!J142</f>
        <v>0</v>
      </c>
      <c r="AC142" s="94">
        <f>'表４（旧カリ）データ　～2007'!S104*学習時間自己点検シート!J142</f>
        <v>0</v>
      </c>
      <c r="AD142" s="94">
        <f>'表４（旧カリ）データ　～2007'!T104*学習時間自己点検シート!J142</f>
        <v>0</v>
      </c>
      <c r="AE142" s="94">
        <f>'表４（旧カリ）データ　～2007'!U104*学習時間自己点検シート!J142</f>
        <v>0</v>
      </c>
      <c r="AF142" s="94">
        <f>'表４（旧カリ）データ　～2007'!V104*学習時間自己点検シート!J142</f>
        <v>0</v>
      </c>
      <c r="AG142" s="103">
        <f>'表４（旧カリ）データ　～2007'!W104*学習時間自己点検シート!J142</f>
        <v>0</v>
      </c>
      <c r="AH142" s="95">
        <f>'表４（旧カリ）データ　～2007'!X104*学習時間自己点検シート!J142</f>
        <v>0</v>
      </c>
      <c r="AI142" s="96">
        <f t="shared" si="30"/>
        <v>0</v>
      </c>
    </row>
    <row r="143" spans="1:35" s="62" customFormat="1" ht="12" customHeight="1" x14ac:dyDescent="0.15">
      <c r="J143" s="180"/>
      <c r="K143" s="194" t="str">
        <f>'表４（旧カリ）データ　～2007'!A105</f>
        <v>中国語ⅠA</v>
      </c>
      <c r="L143" s="92"/>
      <c r="M143" s="83">
        <f>'表４（旧カリ）データ　～2007'!B105*J143</f>
        <v>0</v>
      </c>
      <c r="O143" s="102">
        <f>'表４（旧カリ）データ　～2007'!G105*学習時間自己点検シート!J143</f>
        <v>0</v>
      </c>
      <c r="P143" s="94">
        <f>'表４（旧カリ）データ　～2007'!H105*学習時間自己点検シート!J143</f>
        <v>0</v>
      </c>
      <c r="Q143" s="94">
        <f>'表４（旧カリ）データ　～2007'!I105*学習時間自己点検シート!J143</f>
        <v>0</v>
      </c>
      <c r="R143" s="94">
        <f>'表４（旧カリ）データ　～2007'!J105*学習時間自己点検シート!J143</f>
        <v>0</v>
      </c>
      <c r="S143" s="94">
        <f>'表４（旧カリ）データ　～2007'!K105*学習時間自己点検シート!J143</f>
        <v>0</v>
      </c>
      <c r="T143" s="94">
        <f>'表４（旧カリ）データ　～2007'!L105*学習時間自己点検シート!J143</f>
        <v>0</v>
      </c>
      <c r="U143" s="94">
        <f>'表４（旧カリ）データ　～2007'!M105*学習時間自己点検シート!J143</f>
        <v>0</v>
      </c>
      <c r="V143" s="94">
        <f>'表４（旧カリ）データ　～2007'!N105*学習時間自己点検シート!J143</f>
        <v>0</v>
      </c>
      <c r="W143" s="94">
        <f>'表４（旧カリ）データ　～2007'!O105*学習時間自己点検シート!J143</f>
        <v>0</v>
      </c>
      <c r="X143" s="94">
        <f>'表４（旧カリ）データ　～2007'!P105*学習時間自己点検シート!J143</f>
        <v>0</v>
      </c>
      <c r="Y143" s="95">
        <f>'表４（旧カリ）データ　～2007'!Q105*学習時間自己点検シート!J143</f>
        <v>0</v>
      </c>
      <c r="Z143" s="96">
        <f t="shared" si="29"/>
        <v>0</v>
      </c>
      <c r="AA143" s="97"/>
      <c r="AB143" s="102">
        <f>'表４（旧カリ）データ　～2007'!R105*学習時間自己点検シート!J143</f>
        <v>0</v>
      </c>
      <c r="AC143" s="94">
        <f>'表４（旧カリ）データ　～2007'!S105*学習時間自己点検シート!J143</f>
        <v>0</v>
      </c>
      <c r="AD143" s="94">
        <f>'表４（旧カリ）データ　～2007'!T105*学習時間自己点検シート!J143</f>
        <v>0</v>
      </c>
      <c r="AE143" s="94">
        <f>'表４（旧カリ）データ　～2007'!U105*学習時間自己点検シート!J143</f>
        <v>0</v>
      </c>
      <c r="AF143" s="94">
        <f>'表４（旧カリ）データ　～2007'!V105*学習時間自己点検シート!J143</f>
        <v>0</v>
      </c>
      <c r="AG143" s="103">
        <f>'表４（旧カリ）データ　～2007'!W105*学習時間自己点検シート!J143</f>
        <v>0</v>
      </c>
      <c r="AH143" s="95">
        <f>'表４（旧カリ）データ　～2007'!X105*学習時間自己点検シート!J143</f>
        <v>0</v>
      </c>
      <c r="AI143" s="96">
        <f t="shared" si="30"/>
        <v>0</v>
      </c>
    </row>
    <row r="144" spans="1:35" s="62" customFormat="1" ht="12" customHeight="1" x14ac:dyDescent="0.15">
      <c r="J144" s="180"/>
      <c r="K144" s="194" t="str">
        <f>'表４（旧カリ）データ　～2007'!A106</f>
        <v>中国語ⅠB</v>
      </c>
      <c r="L144" s="92"/>
      <c r="M144" s="83">
        <f>'表４（旧カリ）データ　～2007'!B106*J144</f>
        <v>0</v>
      </c>
      <c r="O144" s="102">
        <f>'表４（旧カリ）データ　～2007'!G106*学習時間自己点検シート!J144</f>
        <v>0</v>
      </c>
      <c r="P144" s="94">
        <f>'表４（旧カリ）データ　～2007'!H106*学習時間自己点検シート!J144</f>
        <v>0</v>
      </c>
      <c r="Q144" s="94">
        <f>'表４（旧カリ）データ　～2007'!I106*学習時間自己点検シート!J144</f>
        <v>0</v>
      </c>
      <c r="R144" s="94">
        <f>'表４（旧カリ）データ　～2007'!J106*学習時間自己点検シート!J144</f>
        <v>0</v>
      </c>
      <c r="S144" s="94">
        <f>'表４（旧カリ）データ　～2007'!K106*学習時間自己点検シート!J144</f>
        <v>0</v>
      </c>
      <c r="T144" s="94">
        <f>'表４（旧カリ）データ　～2007'!L106*学習時間自己点検シート!J144</f>
        <v>0</v>
      </c>
      <c r="U144" s="94">
        <f>'表４（旧カリ）データ　～2007'!M106*学習時間自己点検シート!J144</f>
        <v>0</v>
      </c>
      <c r="V144" s="94">
        <f>'表４（旧カリ）データ　～2007'!N106*学習時間自己点検シート!J144</f>
        <v>0</v>
      </c>
      <c r="W144" s="94">
        <f>'表４（旧カリ）データ　～2007'!O106*学習時間自己点検シート!J144</f>
        <v>0</v>
      </c>
      <c r="X144" s="94">
        <f>'表４（旧カリ）データ　～2007'!P106*学習時間自己点検シート!J144</f>
        <v>0</v>
      </c>
      <c r="Y144" s="95">
        <f>'表４（旧カリ）データ　～2007'!Q106*学習時間自己点検シート!J144</f>
        <v>0</v>
      </c>
      <c r="Z144" s="96">
        <f t="shared" si="29"/>
        <v>0</v>
      </c>
      <c r="AA144" s="97"/>
      <c r="AB144" s="102">
        <f>'表４（旧カリ）データ　～2007'!R106*学習時間自己点検シート!J144</f>
        <v>0</v>
      </c>
      <c r="AC144" s="94">
        <f>'表４（旧カリ）データ　～2007'!S106*学習時間自己点検シート!J144</f>
        <v>0</v>
      </c>
      <c r="AD144" s="94">
        <f>'表４（旧カリ）データ　～2007'!T106*学習時間自己点検シート!J144</f>
        <v>0</v>
      </c>
      <c r="AE144" s="94">
        <f>'表４（旧カリ）データ　～2007'!U106*学習時間自己点検シート!J144</f>
        <v>0</v>
      </c>
      <c r="AF144" s="94">
        <f>'表４（旧カリ）データ　～2007'!V106*学習時間自己点検シート!J144</f>
        <v>0</v>
      </c>
      <c r="AG144" s="103">
        <f>'表４（旧カリ）データ　～2007'!W106*学習時間自己点検シート!J144</f>
        <v>0</v>
      </c>
      <c r="AH144" s="95">
        <f>'表４（旧カリ）データ　～2007'!X106*学習時間自己点検シート!J144</f>
        <v>0</v>
      </c>
      <c r="AI144" s="96">
        <f t="shared" si="30"/>
        <v>0</v>
      </c>
    </row>
    <row r="145" spans="10:35" s="62" customFormat="1" ht="12" customHeight="1" x14ac:dyDescent="0.15">
      <c r="J145" s="180"/>
      <c r="K145" s="194" t="str">
        <f>'表４（旧カリ）データ　～2007'!A107</f>
        <v>中国語ⅡA</v>
      </c>
      <c r="L145" s="92"/>
      <c r="M145" s="83">
        <f>'表４（旧カリ）データ　～2007'!B107*J145</f>
        <v>0</v>
      </c>
      <c r="O145" s="102">
        <f>'表４（旧カリ）データ　～2007'!G107*学習時間自己点検シート!J145</f>
        <v>0</v>
      </c>
      <c r="P145" s="94">
        <f>'表４（旧カリ）データ　～2007'!H107*学習時間自己点検シート!J145</f>
        <v>0</v>
      </c>
      <c r="Q145" s="94">
        <f>'表４（旧カリ）データ　～2007'!I107*学習時間自己点検シート!J145</f>
        <v>0</v>
      </c>
      <c r="R145" s="94">
        <f>'表４（旧カリ）データ　～2007'!J107*学習時間自己点検シート!J145</f>
        <v>0</v>
      </c>
      <c r="S145" s="94">
        <f>'表４（旧カリ）データ　～2007'!K107*学習時間自己点検シート!J145</f>
        <v>0</v>
      </c>
      <c r="T145" s="94">
        <f>'表４（旧カリ）データ　～2007'!L107*学習時間自己点検シート!J145</f>
        <v>0</v>
      </c>
      <c r="U145" s="94">
        <f>'表４（旧カリ）データ　～2007'!M107*学習時間自己点検シート!J145</f>
        <v>0</v>
      </c>
      <c r="V145" s="94">
        <f>'表４（旧カリ）データ　～2007'!N107*学習時間自己点検シート!J145</f>
        <v>0</v>
      </c>
      <c r="W145" s="94">
        <f>'表４（旧カリ）データ　～2007'!O107*学習時間自己点検シート!J145</f>
        <v>0</v>
      </c>
      <c r="X145" s="94">
        <f>'表４（旧カリ）データ　～2007'!P107*学習時間自己点検シート!J145</f>
        <v>0</v>
      </c>
      <c r="Y145" s="95">
        <f>'表４（旧カリ）データ　～2007'!Q107*学習時間自己点検シート!J145</f>
        <v>0</v>
      </c>
      <c r="Z145" s="96">
        <f t="shared" si="29"/>
        <v>0</v>
      </c>
      <c r="AA145" s="97"/>
      <c r="AB145" s="102">
        <f>'表４（旧カリ）データ　～2007'!R107*学習時間自己点検シート!J145</f>
        <v>0</v>
      </c>
      <c r="AC145" s="94">
        <f>'表４（旧カリ）データ　～2007'!S107*学習時間自己点検シート!J145</f>
        <v>0</v>
      </c>
      <c r="AD145" s="94">
        <f>'表４（旧カリ）データ　～2007'!T107*学習時間自己点検シート!J145</f>
        <v>0</v>
      </c>
      <c r="AE145" s="94">
        <f>'表４（旧カリ）データ　～2007'!U107*学習時間自己点検シート!J145</f>
        <v>0</v>
      </c>
      <c r="AF145" s="94">
        <f>'表４（旧カリ）データ　～2007'!V107*学習時間自己点検シート!J145</f>
        <v>0</v>
      </c>
      <c r="AG145" s="103">
        <f>'表４（旧カリ）データ　～2007'!W107*学習時間自己点検シート!J145</f>
        <v>0</v>
      </c>
      <c r="AH145" s="95">
        <f>'表４（旧カリ）データ　～2007'!X107*学習時間自己点検シート!J145</f>
        <v>0</v>
      </c>
      <c r="AI145" s="96">
        <f t="shared" si="30"/>
        <v>0</v>
      </c>
    </row>
    <row r="146" spans="10:35" s="62" customFormat="1" ht="12" customHeight="1" x14ac:dyDescent="0.15">
      <c r="J146" s="180"/>
      <c r="K146" s="194" t="str">
        <f>'表４（旧カリ）データ　～2007'!A108</f>
        <v>中国語ⅡB</v>
      </c>
      <c r="L146" s="92"/>
      <c r="M146" s="83">
        <f>'表４（旧カリ）データ　～2007'!B108*J146</f>
        <v>0</v>
      </c>
      <c r="O146" s="102">
        <f>'表４（旧カリ）データ　～2007'!G108*学習時間自己点検シート!J146</f>
        <v>0</v>
      </c>
      <c r="P146" s="94">
        <f>'表４（旧カリ）データ　～2007'!H108*学習時間自己点検シート!J146</f>
        <v>0</v>
      </c>
      <c r="Q146" s="94">
        <f>'表４（旧カリ）データ　～2007'!I108*学習時間自己点検シート!J146</f>
        <v>0</v>
      </c>
      <c r="R146" s="94">
        <f>'表４（旧カリ）データ　～2007'!J108*学習時間自己点検シート!J146</f>
        <v>0</v>
      </c>
      <c r="S146" s="94">
        <f>'表４（旧カリ）データ　～2007'!K108*学習時間自己点検シート!J146</f>
        <v>0</v>
      </c>
      <c r="T146" s="94">
        <f>'表４（旧カリ）データ　～2007'!L108*学習時間自己点検シート!J146</f>
        <v>0</v>
      </c>
      <c r="U146" s="94">
        <f>'表４（旧カリ）データ　～2007'!M108*学習時間自己点検シート!J146</f>
        <v>0</v>
      </c>
      <c r="V146" s="94">
        <f>'表４（旧カリ）データ　～2007'!N108*学習時間自己点検シート!J146</f>
        <v>0</v>
      </c>
      <c r="W146" s="94">
        <f>'表４（旧カリ）データ　～2007'!O108*学習時間自己点検シート!J146</f>
        <v>0</v>
      </c>
      <c r="X146" s="94">
        <f>'表４（旧カリ）データ　～2007'!P108*学習時間自己点検シート!J146</f>
        <v>0</v>
      </c>
      <c r="Y146" s="95">
        <f>'表４（旧カリ）データ　～2007'!Q108*学習時間自己点検シート!J146</f>
        <v>0</v>
      </c>
      <c r="Z146" s="96">
        <f t="shared" si="29"/>
        <v>0</v>
      </c>
      <c r="AA146" s="97"/>
      <c r="AB146" s="102">
        <f>'表４（旧カリ）データ　～2007'!R108*学習時間自己点検シート!J146</f>
        <v>0</v>
      </c>
      <c r="AC146" s="94">
        <f>'表４（旧カリ）データ　～2007'!S108*学習時間自己点検シート!J146</f>
        <v>0</v>
      </c>
      <c r="AD146" s="94">
        <f>'表４（旧カリ）データ　～2007'!T108*学習時間自己点検シート!J146</f>
        <v>0</v>
      </c>
      <c r="AE146" s="94">
        <f>'表４（旧カリ）データ　～2007'!U108*学習時間自己点検シート!J146</f>
        <v>0</v>
      </c>
      <c r="AF146" s="94">
        <f>'表４（旧カリ）データ　～2007'!V108*学習時間自己点検シート!J146</f>
        <v>0</v>
      </c>
      <c r="AG146" s="103">
        <f>'表４（旧カリ）データ　～2007'!W108*学習時間自己点検シート!J146</f>
        <v>0</v>
      </c>
      <c r="AH146" s="95">
        <f>'表４（旧カリ）データ　～2007'!X108*学習時間自己点検シート!J146</f>
        <v>0</v>
      </c>
      <c r="AI146" s="96">
        <f t="shared" si="30"/>
        <v>0</v>
      </c>
    </row>
    <row r="147" spans="10:35" s="62" customFormat="1" ht="12" customHeight="1" x14ac:dyDescent="0.15">
      <c r="J147" s="180"/>
      <c r="K147" s="194" t="str">
        <f>'表４（旧カリ）データ　～2007'!A109</f>
        <v>フランス語ⅠA</v>
      </c>
      <c r="L147" s="92"/>
      <c r="M147" s="83">
        <f>'表４（旧カリ）データ　～2007'!B109*J147</f>
        <v>0</v>
      </c>
      <c r="O147" s="102">
        <f>'表４（旧カリ）データ　～2007'!G109*学習時間自己点検シート!J147</f>
        <v>0</v>
      </c>
      <c r="P147" s="94">
        <f>'表４（旧カリ）データ　～2007'!H109*学習時間自己点検シート!J147</f>
        <v>0</v>
      </c>
      <c r="Q147" s="94">
        <f>'表４（旧カリ）データ　～2007'!I109*学習時間自己点検シート!J147</f>
        <v>0</v>
      </c>
      <c r="R147" s="94">
        <f>'表４（旧カリ）データ　～2007'!J109*学習時間自己点検シート!J147</f>
        <v>0</v>
      </c>
      <c r="S147" s="94">
        <f>'表４（旧カリ）データ　～2007'!K109*学習時間自己点検シート!J147</f>
        <v>0</v>
      </c>
      <c r="T147" s="94">
        <f>'表４（旧カリ）データ　～2007'!L109*学習時間自己点検シート!J147</f>
        <v>0</v>
      </c>
      <c r="U147" s="94">
        <f>'表４（旧カリ）データ　～2007'!M109*学習時間自己点検シート!J147</f>
        <v>0</v>
      </c>
      <c r="V147" s="94">
        <f>'表４（旧カリ）データ　～2007'!N109*学習時間自己点検シート!J147</f>
        <v>0</v>
      </c>
      <c r="W147" s="94">
        <f>'表４（旧カリ）データ　～2007'!O109*学習時間自己点検シート!J147</f>
        <v>0</v>
      </c>
      <c r="X147" s="94">
        <f>'表４（旧カリ）データ　～2007'!P109*学習時間自己点検シート!J147</f>
        <v>0</v>
      </c>
      <c r="Y147" s="95">
        <f>'表４（旧カリ）データ　～2007'!Q109*学習時間自己点検シート!J147</f>
        <v>0</v>
      </c>
      <c r="Z147" s="96">
        <f t="shared" si="29"/>
        <v>0</v>
      </c>
      <c r="AA147" s="97"/>
      <c r="AB147" s="102">
        <f>'表４（旧カリ）データ　～2007'!R109*学習時間自己点検シート!J147</f>
        <v>0</v>
      </c>
      <c r="AC147" s="94">
        <f>'表４（旧カリ）データ　～2007'!S109*学習時間自己点検シート!J147</f>
        <v>0</v>
      </c>
      <c r="AD147" s="94">
        <f>'表４（旧カリ）データ　～2007'!T109*学習時間自己点検シート!J147</f>
        <v>0</v>
      </c>
      <c r="AE147" s="94">
        <f>'表４（旧カリ）データ　～2007'!U109*学習時間自己点検シート!J147</f>
        <v>0</v>
      </c>
      <c r="AF147" s="94">
        <f>'表４（旧カリ）データ　～2007'!V109*学習時間自己点検シート!J147</f>
        <v>0</v>
      </c>
      <c r="AG147" s="103">
        <f>'表４（旧カリ）データ　～2007'!W109*学習時間自己点検シート!J147</f>
        <v>0</v>
      </c>
      <c r="AH147" s="95">
        <f>'表４（旧カリ）データ　～2007'!X109*学習時間自己点検シート!J147</f>
        <v>0</v>
      </c>
      <c r="AI147" s="96">
        <f t="shared" si="30"/>
        <v>0</v>
      </c>
    </row>
    <row r="148" spans="10:35" s="62" customFormat="1" ht="12" customHeight="1" x14ac:dyDescent="0.15">
      <c r="J148" s="180"/>
      <c r="K148" s="194" t="str">
        <f>'表４（旧カリ）データ　～2007'!A110</f>
        <v>フランス語ⅠB</v>
      </c>
      <c r="L148" s="92"/>
      <c r="M148" s="83">
        <f>'表４（旧カリ）データ　～2007'!B110*J148</f>
        <v>0</v>
      </c>
      <c r="O148" s="102">
        <f>'表４（旧カリ）データ　～2007'!G110*学習時間自己点検シート!J148</f>
        <v>0</v>
      </c>
      <c r="P148" s="94">
        <f>'表４（旧カリ）データ　～2007'!H110*学習時間自己点検シート!J148</f>
        <v>0</v>
      </c>
      <c r="Q148" s="94">
        <f>'表４（旧カリ）データ　～2007'!I110*学習時間自己点検シート!J148</f>
        <v>0</v>
      </c>
      <c r="R148" s="94">
        <f>'表４（旧カリ）データ　～2007'!J110*学習時間自己点検シート!J148</f>
        <v>0</v>
      </c>
      <c r="S148" s="94">
        <f>'表４（旧カリ）データ　～2007'!K110*学習時間自己点検シート!J148</f>
        <v>0</v>
      </c>
      <c r="T148" s="94">
        <f>'表４（旧カリ）データ　～2007'!L110*学習時間自己点検シート!J148</f>
        <v>0</v>
      </c>
      <c r="U148" s="94">
        <f>'表４（旧カリ）データ　～2007'!M110*学習時間自己点検シート!J148</f>
        <v>0</v>
      </c>
      <c r="V148" s="94">
        <f>'表４（旧カリ）データ　～2007'!N110*学習時間自己点検シート!J148</f>
        <v>0</v>
      </c>
      <c r="W148" s="94">
        <f>'表４（旧カリ）データ　～2007'!O110*学習時間自己点検シート!J148</f>
        <v>0</v>
      </c>
      <c r="X148" s="94">
        <f>'表４（旧カリ）データ　～2007'!P110*学習時間自己点検シート!J148</f>
        <v>0</v>
      </c>
      <c r="Y148" s="95">
        <f>'表４（旧カリ）データ　～2007'!Q110*学習時間自己点検シート!J148</f>
        <v>0</v>
      </c>
      <c r="Z148" s="96">
        <f t="shared" si="29"/>
        <v>0</v>
      </c>
      <c r="AA148" s="97"/>
      <c r="AB148" s="102">
        <f>'表４（旧カリ）データ　～2007'!R110*学習時間自己点検シート!J148</f>
        <v>0</v>
      </c>
      <c r="AC148" s="94">
        <f>'表４（旧カリ）データ　～2007'!S110*学習時間自己点検シート!J148</f>
        <v>0</v>
      </c>
      <c r="AD148" s="94">
        <f>'表４（旧カリ）データ　～2007'!T110*学習時間自己点検シート!J148</f>
        <v>0</v>
      </c>
      <c r="AE148" s="94">
        <f>'表４（旧カリ）データ　～2007'!U110*学習時間自己点検シート!J148</f>
        <v>0</v>
      </c>
      <c r="AF148" s="94">
        <f>'表４（旧カリ）データ　～2007'!V110*学習時間自己点検シート!J148</f>
        <v>0</v>
      </c>
      <c r="AG148" s="103">
        <f>'表４（旧カリ）データ　～2007'!W110*学習時間自己点検シート!J148</f>
        <v>0</v>
      </c>
      <c r="AH148" s="95">
        <f>'表４（旧カリ）データ　～2007'!X110*学習時間自己点検シート!J148</f>
        <v>0</v>
      </c>
      <c r="AI148" s="96">
        <f t="shared" si="30"/>
        <v>0</v>
      </c>
    </row>
    <row r="149" spans="10:35" s="62" customFormat="1" ht="12" customHeight="1" x14ac:dyDescent="0.15">
      <c r="J149" s="180"/>
      <c r="K149" s="194" t="str">
        <f>'表４（旧カリ）データ　～2007'!A111</f>
        <v>フランス語ⅡA</v>
      </c>
      <c r="L149" s="92"/>
      <c r="M149" s="83">
        <f>'表４（旧カリ）データ　～2007'!B111*J149</f>
        <v>0</v>
      </c>
      <c r="O149" s="102">
        <f>'表４（旧カリ）データ　～2007'!G111*学習時間自己点検シート!J149</f>
        <v>0</v>
      </c>
      <c r="P149" s="94">
        <f>'表４（旧カリ）データ　～2007'!H111*学習時間自己点検シート!J149</f>
        <v>0</v>
      </c>
      <c r="Q149" s="94">
        <f>'表４（旧カリ）データ　～2007'!I111*学習時間自己点検シート!J149</f>
        <v>0</v>
      </c>
      <c r="R149" s="94">
        <f>'表４（旧カリ）データ　～2007'!J111*学習時間自己点検シート!J149</f>
        <v>0</v>
      </c>
      <c r="S149" s="94">
        <f>'表４（旧カリ）データ　～2007'!K111*学習時間自己点検シート!J149</f>
        <v>0</v>
      </c>
      <c r="T149" s="94">
        <f>'表４（旧カリ）データ　～2007'!L111*学習時間自己点検シート!J149</f>
        <v>0</v>
      </c>
      <c r="U149" s="94">
        <f>'表４（旧カリ）データ　～2007'!M111*学習時間自己点検シート!J149</f>
        <v>0</v>
      </c>
      <c r="V149" s="94">
        <f>'表４（旧カリ）データ　～2007'!N111*学習時間自己点検シート!J149</f>
        <v>0</v>
      </c>
      <c r="W149" s="94">
        <f>'表４（旧カリ）データ　～2007'!O111*学習時間自己点検シート!J149</f>
        <v>0</v>
      </c>
      <c r="X149" s="94">
        <f>'表４（旧カリ）データ　～2007'!P111*学習時間自己点検シート!J149</f>
        <v>0</v>
      </c>
      <c r="Y149" s="95">
        <f>'表４（旧カリ）データ　～2007'!Q111*学習時間自己点検シート!J149</f>
        <v>0</v>
      </c>
      <c r="Z149" s="96">
        <f t="shared" si="29"/>
        <v>0</v>
      </c>
      <c r="AA149" s="97"/>
      <c r="AB149" s="102">
        <f>'表４（旧カリ）データ　～2007'!R111*学習時間自己点検シート!J149</f>
        <v>0</v>
      </c>
      <c r="AC149" s="94">
        <f>'表４（旧カリ）データ　～2007'!S111*学習時間自己点検シート!J149</f>
        <v>0</v>
      </c>
      <c r="AD149" s="94">
        <f>'表４（旧カリ）データ　～2007'!T111*学習時間自己点検シート!J149</f>
        <v>0</v>
      </c>
      <c r="AE149" s="94">
        <f>'表４（旧カリ）データ　～2007'!U111*学習時間自己点検シート!J149</f>
        <v>0</v>
      </c>
      <c r="AF149" s="94">
        <f>'表４（旧カリ）データ　～2007'!V111*学習時間自己点検シート!J149</f>
        <v>0</v>
      </c>
      <c r="AG149" s="103">
        <f>'表４（旧カリ）データ　～2007'!W111*学習時間自己点検シート!J149</f>
        <v>0</v>
      </c>
      <c r="AH149" s="95">
        <f>'表４（旧カリ）データ　～2007'!X111*学習時間自己点検シート!J149</f>
        <v>0</v>
      </c>
      <c r="AI149" s="96">
        <f t="shared" si="30"/>
        <v>0</v>
      </c>
    </row>
    <row r="150" spans="10:35" s="62" customFormat="1" ht="12" customHeight="1" x14ac:dyDescent="0.15">
      <c r="J150" s="180"/>
      <c r="K150" s="194" t="str">
        <f>'表４（旧カリ）データ　～2007'!A112</f>
        <v>フランス語ⅡB</v>
      </c>
      <c r="L150" s="92"/>
      <c r="M150" s="83">
        <f>'表４（旧カリ）データ　～2007'!B112*J150</f>
        <v>0</v>
      </c>
      <c r="O150" s="102">
        <f>'表４（旧カリ）データ　～2007'!G112*学習時間自己点検シート!J150</f>
        <v>0</v>
      </c>
      <c r="P150" s="94">
        <f>'表４（旧カリ）データ　～2007'!H112*学習時間自己点検シート!J150</f>
        <v>0</v>
      </c>
      <c r="Q150" s="94">
        <f>'表４（旧カリ）データ　～2007'!I112*学習時間自己点検シート!J150</f>
        <v>0</v>
      </c>
      <c r="R150" s="94">
        <f>'表４（旧カリ）データ　～2007'!J112*学習時間自己点検シート!J150</f>
        <v>0</v>
      </c>
      <c r="S150" s="94">
        <f>'表４（旧カリ）データ　～2007'!K112*学習時間自己点検シート!J150</f>
        <v>0</v>
      </c>
      <c r="T150" s="94">
        <f>'表４（旧カリ）データ　～2007'!L112*学習時間自己点検シート!J150</f>
        <v>0</v>
      </c>
      <c r="U150" s="94">
        <f>'表４（旧カリ）データ　～2007'!M112*学習時間自己点検シート!J150</f>
        <v>0</v>
      </c>
      <c r="V150" s="94">
        <f>'表４（旧カリ）データ　～2007'!N112*学習時間自己点検シート!J150</f>
        <v>0</v>
      </c>
      <c r="W150" s="94">
        <f>'表４（旧カリ）データ　～2007'!O112*学習時間自己点検シート!J150</f>
        <v>0</v>
      </c>
      <c r="X150" s="94">
        <f>'表４（旧カリ）データ　～2007'!P112*学習時間自己点検シート!J150</f>
        <v>0</v>
      </c>
      <c r="Y150" s="95">
        <f>'表４（旧カリ）データ　～2007'!Q112*学習時間自己点検シート!J150</f>
        <v>0</v>
      </c>
      <c r="Z150" s="96">
        <f t="shared" si="29"/>
        <v>0</v>
      </c>
      <c r="AA150" s="97"/>
      <c r="AB150" s="102">
        <f>'表４（旧カリ）データ　～2007'!R112*学習時間自己点検シート!J150</f>
        <v>0</v>
      </c>
      <c r="AC150" s="94">
        <f>'表４（旧カリ）データ　～2007'!S112*学習時間自己点検シート!J150</f>
        <v>0</v>
      </c>
      <c r="AD150" s="94">
        <f>'表４（旧カリ）データ　～2007'!T112*学習時間自己点検シート!J150</f>
        <v>0</v>
      </c>
      <c r="AE150" s="94">
        <f>'表４（旧カリ）データ　～2007'!U112*学習時間自己点検シート!J150</f>
        <v>0</v>
      </c>
      <c r="AF150" s="94">
        <f>'表４（旧カリ）データ　～2007'!V112*学習時間自己点検シート!J150</f>
        <v>0</v>
      </c>
      <c r="AG150" s="103">
        <f>'表４（旧カリ）データ　～2007'!W112*学習時間自己点検シート!J150</f>
        <v>0</v>
      </c>
      <c r="AH150" s="95">
        <f>'表４（旧カリ）データ　～2007'!X112*学習時間自己点検シート!J150</f>
        <v>0</v>
      </c>
      <c r="AI150" s="96">
        <f t="shared" si="30"/>
        <v>0</v>
      </c>
    </row>
    <row r="151" spans="10:35" s="62" customFormat="1" ht="12" customHeight="1" x14ac:dyDescent="0.15">
      <c r="J151" s="180"/>
      <c r="K151" s="194" t="str">
        <f>'表４（旧カリ）データ　～2007'!A113</f>
        <v>ドイツ語ⅠA</v>
      </c>
      <c r="L151" s="92"/>
      <c r="M151" s="83">
        <f>'表４（旧カリ）データ　～2007'!B113*J151</f>
        <v>0</v>
      </c>
      <c r="O151" s="102">
        <f>'表４（旧カリ）データ　～2007'!G113*学習時間自己点検シート!J151</f>
        <v>0</v>
      </c>
      <c r="P151" s="94">
        <f>'表４（旧カリ）データ　～2007'!H113*学習時間自己点検シート!J151</f>
        <v>0</v>
      </c>
      <c r="Q151" s="94">
        <f>'表４（旧カリ）データ　～2007'!I113*学習時間自己点検シート!J151</f>
        <v>0</v>
      </c>
      <c r="R151" s="94">
        <f>'表４（旧カリ）データ　～2007'!J113*学習時間自己点検シート!J151</f>
        <v>0</v>
      </c>
      <c r="S151" s="94">
        <f>'表４（旧カリ）データ　～2007'!K113*学習時間自己点検シート!J151</f>
        <v>0</v>
      </c>
      <c r="T151" s="94">
        <f>'表４（旧カリ）データ　～2007'!L113*学習時間自己点検シート!J151</f>
        <v>0</v>
      </c>
      <c r="U151" s="94">
        <f>'表４（旧カリ）データ　～2007'!M113*学習時間自己点検シート!J151</f>
        <v>0</v>
      </c>
      <c r="V151" s="94">
        <f>'表４（旧カリ）データ　～2007'!N113*学習時間自己点検シート!J151</f>
        <v>0</v>
      </c>
      <c r="W151" s="94">
        <f>'表４（旧カリ）データ　～2007'!O113*学習時間自己点検シート!J151</f>
        <v>0</v>
      </c>
      <c r="X151" s="94">
        <f>'表４（旧カリ）データ　～2007'!P113*学習時間自己点検シート!J151</f>
        <v>0</v>
      </c>
      <c r="Y151" s="95">
        <f>'表４（旧カリ）データ　～2007'!Q113*学習時間自己点検シート!J151</f>
        <v>0</v>
      </c>
      <c r="Z151" s="96">
        <f t="shared" si="29"/>
        <v>0</v>
      </c>
      <c r="AA151" s="97"/>
      <c r="AB151" s="102">
        <f>'表４（旧カリ）データ　～2007'!R113*学習時間自己点検シート!J151</f>
        <v>0</v>
      </c>
      <c r="AC151" s="94">
        <f>'表４（旧カリ）データ　～2007'!S113*学習時間自己点検シート!J151</f>
        <v>0</v>
      </c>
      <c r="AD151" s="94">
        <f>'表４（旧カリ）データ　～2007'!T113*学習時間自己点検シート!J151</f>
        <v>0</v>
      </c>
      <c r="AE151" s="94">
        <f>'表４（旧カリ）データ　～2007'!U113*学習時間自己点検シート!J151</f>
        <v>0</v>
      </c>
      <c r="AF151" s="94">
        <f>'表４（旧カリ）データ　～2007'!V113*学習時間自己点検シート!J151</f>
        <v>0</v>
      </c>
      <c r="AG151" s="103">
        <f>'表４（旧カリ）データ　～2007'!W113*学習時間自己点検シート!J151</f>
        <v>0</v>
      </c>
      <c r="AH151" s="95">
        <f>'表４（旧カリ）データ　～2007'!X113*学習時間自己点検シート!J151</f>
        <v>0</v>
      </c>
      <c r="AI151" s="96">
        <f t="shared" si="30"/>
        <v>0</v>
      </c>
    </row>
    <row r="152" spans="10:35" s="62" customFormat="1" ht="12" customHeight="1" x14ac:dyDescent="0.15">
      <c r="J152" s="180"/>
      <c r="K152" s="194" t="str">
        <f>'表４（旧カリ）データ　～2007'!A114</f>
        <v>ドイツ語ⅠB</v>
      </c>
      <c r="L152" s="92"/>
      <c r="M152" s="83">
        <f>'表４（旧カリ）データ　～2007'!B114*J152</f>
        <v>0</v>
      </c>
      <c r="O152" s="102">
        <f>'表４（旧カリ）データ　～2007'!G114*学習時間自己点検シート!J152</f>
        <v>0</v>
      </c>
      <c r="P152" s="94">
        <f>'表４（旧カリ）データ　～2007'!H114*学習時間自己点検シート!J152</f>
        <v>0</v>
      </c>
      <c r="Q152" s="94">
        <f>'表４（旧カリ）データ　～2007'!I114*学習時間自己点検シート!J152</f>
        <v>0</v>
      </c>
      <c r="R152" s="94">
        <f>'表４（旧カリ）データ　～2007'!J114*学習時間自己点検シート!J152</f>
        <v>0</v>
      </c>
      <c r="S152" s="94">
        <f>'表４（旧カリ）データ　～2007'!K114*学習時間自己点検シート!J152</f>
        <v>0</v>
      </c>
      <c r="T152" s="94">
        <f>'表４（旧カリ）データ　～2007'!L114*学習時間自己点検シート!J152</f>
        <v>0</v>
      </c>
      <c r="U152" s="94">
        <f>'表４（旧カリ）データ　～2007'!M114*学習時間自己点検シート!J152</f>
        <v>0</v>
      </c>
      <c r="V152" s="94">
        <f>'表４（旧カリ）データ　～2007'!N114*学習時間自己点検シート!J152</f>
        <v>0</v>
      </c>
      <c r="W152" s="94">
        <f>'表４（旧カリ）データ　～2007'!O114*学習時間自己点検シート!J152</f>
        <v>0</v>
      </c>
      <c r="X152" s="94">
        <f>'表４（旧カリ）データ　～2007'!P114*学習時間自己点検シート!J152</f>
        <v>0</v>
      </c>
      <c r="Y152" s="95">
        <f>'表４（旧カリ）データ　～2007'!Q114*学習時間自己点検シート!J152</f>
        <v>0</v>
      </c>
      <c r="Z152" s="96">
        <f t="shared" si="29"/>
        <v>0</v>
      </c>
      <c r="AA152" s="97"/>
      <c r="AB152" s="102">
        <f>'表４（旧カリ）データ　～2007'!R114*学習時間自己点検シート!J152</f>
        <v>0</v>
      </c>
      <c r="AC152" s="94">
        <f>'表４（旧カリ）データ　～2007'!S114*学習時間自己点検シート!J152</f>
        <v>0</v>
      </c>
      <c r="AD152" s="94">
        <f>'表４（旧カリ）データ　～2007'!T114*学習時間自己点検シート!J152</f>
        <v>0</v>
      </c>
      <c r="AE152" s="94">
        <f>'表４（旧カリ）データ　～2007'!U114*学習時間自己点検シート!J152</f>
        <v>0</v>
      </c>
      <c r="AF152" s="94">
        <f>'表４（旧カリ）データ　～2007'!V114*学習時間自己点検シート!J152</f>
        <v>0</v>
      </c>
      <c r="AG152" s="103">
        <f>'表４（旧カリ）データ　～2007'!W114*学習時間自己点検シート!J152</f>
        <v>0</v>
      </c>
      <c r="AH152" s="95">
        <f>'表４（旧カリ）データ　～2007'!X114*学習時間自己点検シート!J152</f>
        <v>0</v>
      </c>
      <c r="AI152" s="96">
        <f t="shared" si="30"/>
        <v>0</v>
      </c>
    </row>
    <row r="153" spans="10:35" s="62" customFormat="1" ht="12" customHeight="1" x14ac:dyDescent="0.15">
      <c r="J153" s="180"/>
      <c r="K153" s="194" t="str">
        <f>'表４（旧カリ）データ　～2007'!A115</f>
        <v>ドイツ語ⅡA</v>
      </c>
      <c r="L153" s="92"/>
      <c r="M153" s="83">
        <f>'表４（旧カリ）データ　～2007'!B115*J153</f>
        <v>0</v>
      </c>
      <c r="O153" s="102">
        <f>'表４（旧カリ）データ　～2007'!G115*学習時間自己点検シート!J153</f>
        <v>0</v>
      </c>
      <c r="P153" s="94">
        <f>'表４（旧カリ）データ　～2007'!H115*学習時間自己点検シート!J153</f>
        <v>0</v>
      </c>
      <c r="Q153" s="94">
        <f>'表４（旧カリ）データ　～2007'!I115*学習時間自己点検シート!J153</f>
        <v>0</v>
      </c>
      <c r="R153" s="94">
        <f>'表４（旧カリ）データ　～2007'!J115*学習時間自己点検シート!J153</f>
        <v>0</v>
      </c>
      <c r="S153" s="94">
        <f>'表４（旧カリ）データ　～2007'!K115*学習時間自己点検シート!J153</f>
        <v>0</v>
      </c>
      <c r="T153" s="94">
        <f>'表４（旧カリ）データ　～2007'!L115*学習時間自己点検シート!J153</f>
        <v>0</v>
      </c>
      <c r="U153" s="94">
        <f>'表４（旧カリ）データ　～2007'!M115*学習時間自己点検シート!J153</f>
        <v>0</v>
      </c>
      <c r="V153" s="94">
        <f>'表４（旧カリ）データ　～2007'!N115*学習時間自己点検シート!J153</f>
        <v>0</v>
      </c>
      <c r="W153" s="94">
        <f>'表４（旧カリ）データ　～2007'!O115*学習時間自己点検シート!J153</f>
        <v>0</v>
      </c>
      <c r="X153" s="94">
        <f>'表４（旧カリ）データ　～2007'!P115*学習時間自己点検シート!J153</f>
        <v>0</v>
      </c>
      <c r="Y153" s="95">
        <f>'表４（旧カリ）データ　～2007'!Q115*学習時間自己点検シート!J153</f>
        <v>0</v>
      </c>
      <c r="Z153" s="96">
        <f t="shared" si="29"/>
        <v>0</v>
      </c>
      <c r="AA153" s="97"/>
      <c r="AB153" s="102">
        <f>'表４（旧カリ）データ　～2007'!R115*学習時間自己点検シート!J153</f>
        <v>0</v>
      </c>
      <c r="AC153" s="94">
        <f>'表４（旧カリ）データ　～2007'!S115*学習時間自己点検シート!J153</f>
        <v>0</v>
      </c>
      <c r="AD153" s="94">
        <f>'表４（旧カリ）データ　～2007'!T115*学習時間自己点検シート!J153</f>
        <v>0</v>
      </c>
      <c r="AE153" s="94">
        <f>'表４（旧カリ）データ　～2007'!U115*学習時間自己点検シート!J153</f>
        <v>0</v>
      </c>
      <c r="AF153" s="94">
        <f>'表４（旧カリ）データ　～2007'!V115*学習時間自己点検シート!J153</f>
        <v>0</v>
      </c>
      <c r="AG153" s="103">
        <f>'表４（旧カリ）データ　～2007'!W115*学習時間自己点検シート!J153</f>
        <v>0</v>
      </c>
      <c r="AH153" s="95">
        <f>'表４（旧カリ）データ　～2007'!X115*学習時間自己点検シート!J153</f>
        <v>0</v>
      </c>
      <c r="AI153" s="96">
        <f t="shared" si="30"/>
        <v>0</v>
      </c>
    </row>
    <row r="154" spans="10:35" s="62" customFormat="1" ht="12" customHeight="1" x14ac:dyDescent="0.15">
      <c r="J154" s="180"/>
      <c r="K154" s="194" t="str">
        <f>'表４（旧カリ）データ　～2007'!A116</f>
        <v>ドイツ語ⅡB</v>
      </c>
      <c r="L154" s="92"/>
      <c r="M154" s="83">
        <f>'表４（旧カリ）データ　～2007'!B116*J154</f>
        <v>0</v>
      </c>
      <c r="O154" s="102">
        <f>'表４（旧カリ）データ　～2007'!G116*学習時間自己点検シート!J154</f>
        <v>0</v>
      </c>
      <c r="P154" s="94">
        <f>'表４（旧カリ）データ　～2007'!H116*学習時間自己点検シート!J154</f>
        <v>0</v>
      </c>
      <c r="Q154" s="94">
        <f>'表４（旧カリ）データ　～2007'!I116*学習時間自己点検シート!J154</f>
        <v>0</v>
      </c>
      <c r="R154" s="94">
        <f>'表４（旧カリ）データ　～2007'!J116*学習時間自己点検シート!J154</f>
        <v>0</v>
      </c>
      <c r="S154" s="94">
        <f>'表４（旧カリ）データ　～2007'!K116*学習時間自己点検シート!J154</f>
        <v>0</v>
      </c>
      <c r="T154" s="94">
        <f>'表４（旧カリ）データ　～2007'!L116*学習時間自己点検シート!J154</f>
        <v>0</v>
      </c>
      <c r="U154" s="94">
        <f>'表４（旧カリ）データ　～2007'!M116*学習時間自己点検シート!J154</f>
        <v>0</v>
      </c>
      <c r="V154" s="94">
        <f>'表４（旧カリ）データ　～2007'!N116*学習時間自己点検シート!J154</f>
        <v>0</v>
      </c>
      <c r="W154" s="94">
        <f>'表４（旧カリ）データ　～2007'!O116*学習時間自己点検シート!J154</f>
        <v>0</v>
      </c>
      <c r="X154" s="94">
        <f>'表４（旧カリ）データ　～2007'!P116*学習時間自己点検シート!J154</f>
        <v>0</v>
      </c>
      <c r="Y154" s="95">
        <f>'表４（旧カリ）データ　～2007'!Q116*学習時間自己点検シート!J154</f>
        <v>0</v>
      </c>
      <c r="Z154" s="96">
        <f t="shared" si="29"/>
        <v>0</v>
      </c>
      <c r="AA154" s="97"/>
      <c r="AB154" s="102">
        <f>'表４（旧カリ）データ　～2007'!R116*学習時間自己点検シート!J154</f>
        <v>0</v>
      </c>
      <c r="AC154" s="94">
        <f>'表４（旧カリ）データ　～2007'!S116*学習時間自己点検シート!J154</f>
        <v>0</v>
      </c>
      <c r="AD154" s="94">
        <f>'表４（旧カリ）データ　～2007'!T116*学習時間自己点検シート!J154</f>
        <v>0</v>
      </c>
      <c r="AE154" s="94">
        <f>'表４（旧カリ）データ　～2007'!U116*学習時間自己点検シート!J154</f>
        <v>0</v>
      </c>
      <c r="AF154" s="94">
        <f>'表４（旧カリ）データ　～2007'!V116*学習時間自己点検シート!J154</f>
        <v>0</v>
      </c>
      <c r="AG154" s="103">
        <f>'表４（旧カリ）データ　～2007'!W116*学習時間自己点検シート!J154</f>
        <v>0</v>
      </c>
      <c r="AH154" s="95">
        <f>'表４（旧カリ）データ　～2007'!X116*学習時間自己点検シート!J154</f>
        <v>0</v>
      </c>
      <c r="AI154" s="96">
        <f t="shared" si="30"/>
        <v>0</v>
      </c>
    </row>
  </sheetData>
  <protectedRanges>
    <protectedRange sqref="J34 J36 J38 J45 J118:J154 J50:J116" name="範囲1"/>
  </protectedRanges>
  <mergeCells count="29">
    <mergeCell ref="AI34:AI38"/>
    <mergeCell ref="S35:S38"/>
    <mergeCell ref="T35:T38"/>
    <mergeCell ref="AG35:AG38"/>
    <mergeCell ref="AH35:AH38"/>
    <mergeCell ref="AB33:AH33"/>
    <mergeCell ref="AE35:AE38"/>
    <mergeCell ref="AF35:AF38"/>
    <mergeCell ref="U35:U38"/>
    <mergeCell ref="V35:V38"/>
    <mergeCell ref="W35:W38"/>
    <mergeCell ref="X35:X38"/>
    <mergeCell ref="AD35:AD38"/>
    <mergeCell ref="Z34:Z38"/>
    <mergeCell ref="AC35:AC38"/>
    <mergeCell ref="Q34:Y34"/>
    <mergeCell ref="AB35:AB38"/>
    <mergeCell ref="R35:R38"/>
    <mergeCell ref="Q35:Q38"/>
    <mergeCell ref="K34:K38"/>
    <mergeCell ref="M34:M38"/>
    <mergeCell ref="O34:O38"/>
    <mergeCell ref="J14:J15"/>
    <mergeCell ref="J16:J17"/>
    <mergeCell ref="J18:J19"/>
    <mergeCell ref="J20:J21"/>
    <mergeCell ref="O33:Y33"/>
    <mergeCell ref="Y35:Y38"/>
    <mergeCell ref="P34:P38"/>
  </mergeCells>
  <phoneticPr fontId="2"/>
  <conditionalFormatting sqref="O50:AI154 M50:M154">
    <cfRule type="cellIs" dxfId="1" priority="1" stopIfTrue="1" operator="equal">
      <formula>0</formula>
    </cfRule>
  </conditionalFormatting>
  <conditionalFormatting sqref="M47:AI48 M42:AI45">
    <cfRule type="cellIs" dxfId="0" priority="2" stopIfTrue="1" operator="equal">
      <formula>"まだ"</formula>
    </cfRule>
  </conditionalFormatting>
  <pageMargins left="0.78740157480314965" right="0.78740157480314965" top="0.78740157480314965" bottom="0.78740157480314965" header="0.51181102362204722" footer="0.51181102362204722"/>
  <pageSetup paperSize="9" scale="82" fitToHeight="3"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40"/>
  <sheetViews>
    <sheetView topLeftCell="A40" zoomScale="80" workbookViewId="0">
      <selection activeCell="A92" sqref="A92:IV92"/>
    </sheetView>
  </sheetViews>
  <sheetFormatPr defaultRowHeight="13.5" x14ac:dyDescent="0.15"/>
  <cols>
    <col min="1" max="1" width="22.625" style="3" customWidth="1"/>
    <col min="2" max="2" width="4.625" customWidth="1"/>
    <col min="3" max="3" width="6.625" customWidth="1"/>
    <col min="4" max="4" width="8.625" style="1" customWidth="1"/>
    <col min="5" max="5" width="9.625" style="1" customWidth="1"/>
    <col min="6" max="6" width="6.625" style="1" customWidth="1"/>
    <col min="7" max="24" width="5.625" style="1" customWidth="1"/>
  </cols>
  <sheetData>
    <row r="1" spans="1:24" ht="17.25" x14ac:dyDescent="0.15">
      <c r="A1" s="275" t="s">
        <v>23</v>
      </c>
      <c r="B1" s="276"/>
      <c r="C1" s="276"/>
      <c r="D1" s="276"/>
      <c r="E1" s="276"/>
      <c r="F1" s="276"/>
      <c r="G1" s="276"/>
      <c r="H1" s="276"/>
      <c r="I1" s="276"/>
      <c r="J1" s="276"/>
      <c r="K1" s="276"/>
      <c r="L1" s="276"/>
      <c r="M1" s="276"/>
      <c r="N1" s="276"/>
      <c r="O1" s="276"/>
      <c r="P1" s="276"/>
      <c r="Q1" s="276"/>
      <c r="R1" s="276"/>
      <c r="S1" s="276"/>
      <c r="T1" s="276"/>
      <c r="U1" s="276"/>
      <c r="V1" s="276"/>
      <c r="W1" s="276"/>
      <c r="X1" s="276"/>
    </row>
    <row r="3" spans="1:24" ht="15" customHeight="1" x14ac:dyDescent="0.15">
      <c r="A3" s="277" t="s">
        <v>24</v>
      </c>
      <c r="B3" s="277" t="s">
        <v>25</v>
      </c>
      <c r="C3" s="277" t="s">
        <v>26</v>
      </c>
      <c r="D3" s="277" t="s">
        <v>27</v>
      </c>
      <c r="E3" s="277" t="s">
        <v>28</v>
      </c>
      <c r="F3" s="279" t="s">
        <v>29</v>
      </c>
      <c r="G3" s="248" t="s">
        <v>30</v>
      </c>
      <c r="H3" s="286"/>
      <c r="I3" s="286"/>
      <c r="J3" s="286"/>
      <c r="K3" s="286"/>
      <c r="L3" s="286"/>
      <c r="M3" s="286"/>
      <c r="N3" s="286"/>
      <c r="O3" s="286"/>
      <c r="P3" s="286"/>
      <c r="Q3" s="286"/>
      <c r="R3" s="249"/>
      <c r="S3" s="249"/>
      <c r="T3" s="249"/>
      <c r="U3" s="249"/>
      <c r="V3" s="249"/>
      <c r="W3" s="249"/>
      <c r="X3" s="287"/>
    </row>
    <row r="4" spans="1:24" ht="15" customHeight="1" x14ac:dyDescent="0.15">
      <c r="A4" s="278"/>
      <c r="B4" s="282"/>
      <c r="C4" s="282"/>
      <c r="D4" s="278"/>
      <c r="E4" s="278"/>
      <c r="F4" s="280"/>
      <c r="G4" s="242" t="s">
        <v>31</v>
      </c>
      <c r="H4" s="243"/>
      <c r="I4" s="243"/>
      <c r="J4" s="243"/>
      <c r="K4" s="243"/>
      <c r="L4" s="243"/>
      <c r="M4" s="243"/>
      <c r="N4" s="243"/>
      <c r="O4" s="243"/>
      <c r="P4" s="243"/>
      <c r="Q4" s="243"/>
      <c r="R4" s="248" t="s">
        <v>32</v>
      </c>
      <c r="S4" s="249"/>
      <c r="T4" s="249"/>
      <c r="U4" s="249"/>
      <c r="V4" s="249"/>
      <c r="W4" s="249"/>
      <c r="X4" s="287"/>
    </row>
    <row r="5" spans="1:24" ht="15" customHeight="1" x14ac:dyDescent="0.15">
      <c r="A5" s="278"/>
      <c r="B5" s="282"/>
      <c r="C5" s="282"/>
      <c r="D5" s="278"/>
      <c r="E5" s="278"/>
      <c r="F5" s="280"/>
      <c r="G5" s="291" t="s">
        <v>33</v>
      </c>
      <c r="H5" s="277" t="s">
        <v>34</v>
      </c>
      <c r="I5" s="281" t="s">
        <v>35</v>
      </c>
      <c r="J5" s="285"/>
      <c r="K5" s="285"/>
      <c r="L5" s="285"/>
      <c r="M5" s="285"/>
      <c r="N5" s="285"/>
      <c r="O5" s="285"/>
      <c r="P5" s="285"/>
      <c r="Q5" s="285"/>
      <c r="R5" s="288"/>
      <c r="S5" s="289"/>
      <c r="T5" s="289"/>
      <c r="U5" s="289"/>
      <c r="V5" s="289"/>
      <c r="W5" s="289"/>
      <c r="X5" s="290"/>
    </row>
    <row r="6" spans="1:24" ht="15" customHeight="1" x14ac:dyDescent="0.15">
      <c r="A6" s="278"/>
      <c r="B6" s="282"/>
      <c r="C6" s="282"/>
      <c r="D6" s="278"/>
      <c r="E6" s="278"/>
      <c r="F6" s="280"/>
      <c r="G6" s="292"/>
      <c r="H6" s="278"/>
      <c r="I6" s="273" t="s">
        <v>36</v>
      </c>
      <c r="J6" s="273" t="s">
        <v>37</v>
      </c>
      <c r="K6" s="273" t="s">
        <v>38</v>
      </c>
      <c r="L6" s="273" t="s">
        <v>39</v>
      </c>
      <c r="M6" s="273" t="s">
        <v>40</v>
      </c>
      <c r="N6" s="273" t="s">
        <v>41</v>
      </c>
      <c r="O6" s="273" t="s">
        <v>42</v>
      </c>
      <c r="P6" s="273" t="s">
        <v>22</v>
      </c>
      <c r="Q6" s="284" t="s">
        <v>43</v>
      </c>
      <c r="R6" s="295" t="s">
        <v>156</v>
      </c>
      <c r="S6" s="294" t="s">
        <v>157</v>
      </c>
      <c r="T6" s="294" t="s">
        <v>158</v>
      </c>
      <c r="U6" s="294" t="s">
        <v>159</v>
      </c>
      <c r="V6" s="294" t="s">
        <v>160</v>
      </c>
      <c r="W6" s="294" t="s">
        <v>161</v>
      </c>
      <c r="X6" s="294" t="s">
        <v>162</v>
      </c>
    </row>
    <row r="7" spans="1:24" ht="15" customHeight="1" x14ac:dyDescent="0.15">
      <c r="A7" s="274"/>
      <c r="B7" s="283"/>
      <c r="C7" s="283"/>
      <c r="D7" s="274"/>
      <c r="E7" s="274"/>
      <c r="F7" s="281"/>
      <c r="G7" s="293"/>
      <c r="H7" s="274"/>
      <c r="I7" s="274"/>
      <c r="J7" s="274"/>
      <c r="K7" s="274"/>
      <c r="L7" s="274"/>
      <c r="M7" s="274"/>
      <c r="N7" s="274"/>
      <c r="O7" s="274"/>
      <c r="P7" s="274"/>
      <c r="Q7" s="281"/>
      <c r="R7" s="293"/>
      <c r="S7" s="274"/>
      <c r="T7" s="274"/>
      <c r="U7" s="274"/>
      <c r="V7" s="274"/>
      <c r="W7" s="274"/>
      <c r="X7" s="274"/>
    </row>
    <row r="8" spans="1:24" ht="20.100000000000001" customHeight="1" thickBot="1" x14ac:dyDescent="0.2">
      <c r="A8" s="7" t="s">
        <v>44</v>
      </c>
      <c r="B8" s="8"/>
      <c r="C8" s="8"/>
      <c r="D8" s="9"/>
      <c r="E8" s="9"/>
      <c r="F8" s="9"/>
      <c r="G8" s="9"/>
      <c r="H8" s="9"/>
      <c r="I8" s="9"/>
      <c r="J8" s="9"/>
      <c r="K8" s="9"/>
      <c r="L8" s="9"/>
      <c r="M8" s="9"/>
      <c r="N8" s="9"/>
      <c r="O8" s="9"/>
      <c r="P8" s="9"/>
      <c r="Q8" s="9"/>
      <c r="R8" s="9"/>
      <c r="S8" s="9"/>
      <c r="T8" s="9"/>
      <c r="U8" s="9"/>
      <c r="V8" s="9"/>
      <c r="W8" s="9"/>
      <c r="X8" s="9"/>
    </row>
    <row r="9" spans="1:24" ht="15" customHeight="1" thickTop="1" x14ac:dyDescent="0.15">
      <c r="A9" s="10" t="s">
        <v>5</v>
      </c>
      <c r="B9" s="11">
        <v>2</v>
      </c>
      <c r="C9" s="11" t="s">
        <v>45</v>
      </c>
      <c r="D9" s="12" t="s">
        <v>46</v>
      </c>
      <c r="E9" s="12" t="s">
        <v>47</v>
      </c>
      <c r="F9" s="13">
        <v>22.5</v>
      </c>
      <c r="G9" s="14"/>
      <c r="H9" s="2">
        <v>22.5</v>
      </c>
      <c r="I9" s="2"/>
      <c r="J9" s="2"/>
      <c r="K9" s="2"/>
      <c r="L9" s="2"/>
      <c r="M9" s="2"/>
      <c r="N9" s="2"/>
      <c r="O9" s="2"/>
      <c r="P9" s="2"/>
      <c r="Q9" s="4">
        <f t="shared" ref="Q9:Q40" si="0">SUM(I9:P9)</f>
        <v>0</v>
      </c>
      <c r="R9" s="14"/>
      <c r="S9" s="2"/>
      <c r="T9" s="2">
        <v>22.5</v>
      </c>
      <c r="U9" s="2"/>
      <c r="V9" s="2"/>
      <c r="W9" s="2"/>
      <c r="X9" s="15"/>
    </row>
    <row r="10" spans="1:24" ht="15" customHeight="1" x14ac:dyDescent="0.15">
      <c r="A10" s="16" t="s">
        <v>163</v>
      </c>
      <c r="B10" s="17">
        <v>2</v>
      </c>
      <c r="C10" s="17" t="s">
        <v>45</v>
      </c>
      <c r="D10" s="18" t="s">
        <v>48</v>
      </c>
      <c r="E10" s="12" t="s">
        <v>47</v>
      </c>
      <c r="F10" s="19">
        <v>22.5</v>
      </c>
      <c r="G10" s="20"/>
      <c r="H10" s="21">
        <v>22.5</v>
      </c>
      <c r="I10" s="21"/>
      <c r="J10" s="21"/>
      <c r="K10" s="21"/>
      <c r="L10" s="21"/>
      <c r="M10" s="21"/>
      <c r="N10" s="21"/>
      <c r="O10" s="21"/>
      <c r="P10" s="21"/>
      <c r="Q10" s="22">
        <f t="shared" si="0"/>
        <v>0</v>
      </c>
      <c r="R10" s="20"/>
      <c r="S10" s="21"/>
      <c r="T10" s="21">
        <v>22.5</v>
      </c>
      <c r="U10" s="21"/>
      <c r="V10" s="21"/>
      <c r="W10" s="21"/>
      <c r="X10" s="23"/>
    </row>
    <row r="11" spans="1:24" ht="15" customHeight="1" x14ac:dyDescent="0.15">
      <c r="A11" s="16" t="s">
        <v>49</v>
      </c>
      <c r="B11" s="17">
        <v>3</v>
      </c>
      <c r="C11" s="17" t="s">
        <v>45</v>
      </c>
      <c r="D11" s="18" t="s">
        <v>50</v>
      </c>
      <c r="E11" s="18" t="s">
        <v>51</v>
      </c>
      <c r="F11" s="19">
        <v>45</v>
      </c>
      <c r="G11" s="20"/>
      <c r="H11" s="21">
        <v>45</v>
      </c>
      <c r="I11" s="21"/>
      <c r="J11" s="21"/>
      <c r="K11" s="21"/>
      <c r="L11" s="21"/>
      <c r="M11" s="21"/>
      <c r="N11" s="21"/>
      <c r="O11" s="21"/>
      <c r="P11" s="21"/>
      <c r="Q11" s="22">
        <f t="shared" si="0"/>
        <v>0</v>
      </c>
      <c r="R11" s="20"/>
      <c r="S11" s="21"/>
      <c r="T11" s="21">
        <v>45</v>
      </c>
      <c r="U11" s="21"/>
      <c r="V11" s="21"/>
      <c r="W11" s="21"/>
      <c r="X11" s="23"/>
    </row>
    <row r="12" spans="1:24" ht="15" customHeight="1" x14ac:dyDescent="0.15">
      <c r="A12" s="16" t="s">
        <v>52</v>
      </c>
      <c r="B12" s="17">
        <v>3</v>
      </c>
      <c r="C12" s="17" t="s">
        <v>45</v>
      </c>
      <c r="D12" s="18" t="s">
        <v>48</v>
      </c>
      <c r="E12" s="18" t="s">
        <v>51</v>
      </c>
      <c r="F12" s="19">
        <v>45</v>
      </c>
      <c r="G12" s="20"/>
      <c r="H12" s="21">
        <v>45</v>
      </c>
      <c r="I12" s="21"/>
      <c r="J12" s="21"/>
      <c r="K12" s="21"/>
      <c r="L12" s="21"/>
      <c r="M12" s="21"/>
      <c r="N12" s="21"/>
      <c r="O12" s="21"/>
      <c r="P12" s="21"/>
      <c r="Q12" s="22">
        <f t="shared" si="0"/>
        <v>0</v>
      </c>
      <c r="R12" s="20"/>
      <c r="S12" s="21"/>
      <c r="T12" s="21">
        <v>45</v>
      </c>
      <c r="U12" s="21"/>
      <c r="V12" s="21"/>
      <c r="W12" s="21"/>
      <c r="X12" s="23"/>
    </row>
    <row r="13" spans="1:24" ht="15" customHeight="1" x14ac:dyDescent="0.15">
      <c r="A13" s="16" t="s">
        <v>21</v>
      </c>
      <c r="B13" s="17">
        <v>2</v>
      </c>
      <c r="C13" s="17" t="s">
        <v>53</v>
      </c>
      <c r="D13" s="18" t="s">
        <v>54</v>
      </c>
      <c r="E13" s="18" t="s">
        <v>47</v>
      </c>
      <c r="F13" s="22">
        <v>22.5</v>
      </c>
      <c r="G13" s="20"/>
      <c r="H13" s="21"/>
      <c r="I13" s="21">
        <v>22.5</v>
      </c>
      <c r="J13" s="21"/>
      <c r="K13" s="21"/>
      <c r="L13" s="21"/>
      <c r="M13" s="21"/>
      <c r="N13" s="21"/>
      <c r="O13" s="21"/>
      <c r="P13" s="21"/>
      <c r="Q13" s="22">
        <f t="shared" si="0"/>
        <v>22.5</v>
      </c>
      <c r="R13" s="20"/>
      <c r="S13" s="21"/>
      <c r="T13" s="21">
        <v>22.5</v>
      </c>
      <c r="U13" s="21"/>
      <c r="V13" s="21"/>
      <c r="W13" s="21"/>
      <c r="X13" s="23"/>
    </row>
    <row r="14" spans="1:24" ht="15" customHeight="1" x14ac:dyDescent="0.15">
      <c r="A14" s="16" t="s">
        <v>55</v>
      </c>
      <c r="B14" s="17">
        <v>2</v>
      </c>
      <c r="C14" s="17" t="s">
        <v>53</v>
      </c>
      <c r="D14" s="18" t="s">
        <v>56</v>
      </c>
      <c r="E14" s="18" t="s">
        <v>47</v>
      </c>
      <c r="F14" s="22">
        <v>22.5</v>
      </c>
      <c r="G14" s="20"/>
      <c r="H14" s="21"/>
      <c r="I14" s="21">
        <v>22.5</v>
      </c>
      <c r="J14" s="21"/>
      <c r="K14" s="21"/>
      <c r="L14" s="21"/>
      <c r="M14" s="21"/>
      <c r="N14" s="21"/>
      <c r="O14" s="21"/>
      <c r="P14" s="21"/>
      <c r="Q14" s="22">
        <f t="shared" si="0"/>
        <v>22.5</v>
      </c>
      <c r="R14" s="20"/>
      <c r="S14" s="21"/>
      <c r="T14" s="21">
        <v>22.5</v>
      </c>
      <c r="U14" s="21"/>
      <c r="V14" s="21"/>
      <c r="W14" s="21"/>
      <c r="X14" s="23"/>
    </row>
    <row r="15" spans="1:24" ht="15" customHeight="1" x14ac:dyDescent="0.15">
      <c r="A15" s="16" t="s">
        <v>57</v>
      </c>
      <c r="B15" s="17">
        <v>2</v>
      </c>
      <c r="C15" s="17" t="s">
        <v>45</v>
      </c>
      <c r="D15" s="18" t="s">
        <v>46</v>
      </c>
      <c r="E15" s="18" t="s">
        <v>47</v>
      </c>
      <c r="F15" s="19">
        <v>22.5</v>
      </c>
      <c r="G15" s="20"/>
      <c r="H15" s="21">
        <v>22.5</v>
      </c>
      <c r="I15" s="21"/>
      <c r="J15" s="21"/>
      <c r="K15" s="21"/>
      <c r="L15" s="21"/>
      <c r="M15" s="21"/>
      <c r="N15" s="21"/>
      <c r="O15" s="21"/>
      <c r="P15" s="21"/>
      <c r="Q15" s="22">
        <f t="shared" si="0"/>
        <v>0</v>
      </c>
      <c r="R15" s="20"/>
      <c r="S15" s="21"/>
      <c r="T15" s="21">
        <v>22.5</v>
      </c>
      <c r="U15" s="21"/>
      <c r="V15" s="21"/>
      <c r="W15" s="21"/>
      <c r="X15" s="23"/>
    </row>
    <row r="16" spans="1:24" ht="15" customHeight="1" x14ac:dyDescent="0.15">
      <c r="A16" s="16" t="s">
        <v>58</v>
      </c>
      <c r="B16" s="17">
        <v>2</v>
      </c>
      <c r="C16" s="17" t="s">
        <v>45</v>
      </c>
      <c r="D16" s="18" t="s">
        <v>48</v>
      </c>
      <c r="E16" s="18" t="s">
        <v>47</v>
      </c>
      <c r="F16" s="19">
        <v>22.5</v>
      </c>
      <c r="G16" s="20"/>
      <c r="H16" s="21">
        <v>22.5</v>
      </c>
      <c r="I16" s="21"/>
      <c r="J16" s="21"/>
      <c r="K16" s="21"/>
      <c r="L16" s="21"/>
      <c r="M16" s="21"/>
      <c r="N16" s="21"/>
      <c r="O16" s="21"/>
      <c r="P16" s="21"/>
      <c r="Q16" s="22">
        <f t="shared" si="0"/>
        <v>0</v>
      </c>
      <c r="R16" s="20"/>
      <c r="S16" s="21"/>
      <c r="T16" s="21">
        <v>22.5</v>
      </c>
      <c r="U16" s="21"/>
      <c r="V16" s="21"/>
      <c r="W16" s="21"/>
      <c r="X16" s="23"/>
    </row>
    <row r="17" spans="1:24" ht="15" customHeight="1" x14ac:dyDescent="0.15">
      <c r="A17" s="16" t="s">
        <v>59</v>
      </c>
      <c r="B17" s="17">
        <v>2</v>
      </c>
      <c r="C17" s="17" t="s">
        <v>53</v>
      </c>
      <c r="D17" s="18" t="s">
        <v>54</v>
      </c>
      <c r="E17" s="18" t="s">
        <v>47</v>
      </c>
      <c r="F17" s="22">
        <v>22.5</v>
      </c>
      <c r="G17" s="20"/>
      <c r="H17" s="21">
        <v>22.5</v>
      </c>
      <c r="I17" s="21"/>
      <c r="J17" s="21"/>
      <c r="K17" s="21"/>
      <c r="L17" s="21"/>
      <c r="M17" s="21"/>
      <c r="N17" s="21"/>
      <c r="O17" s="21"/>
      <c r="P17" s="21"/>
      <c r="Q17" s="22">
        <f t="shared" si="0"/>
        <v>0</v>
      </c>
      <c r="R17" s="20"/>
      <c r="S17" s="21"/>
      <c r="T17" s="21">
        <v>22.5</v>
      </c>
      <c r="U17" s="21"/>
      <c r="V17" s="21"/>
      <c r="W17" s="21"/>
      <c r="X17" s="23"/>
    </row>
    <row r="18" spans="1:24" ht="15" customHeight="1" x14ac:dyDescent="0.15">
      <c r="A18" s="16" t="s">
        <v>12</v>
      </c>
      <c r="B18" s="17">
        <v>2</v>
      </c>
      <c r="C18" s="17" t="s">
        <v>45</v>
      </c>
      <c r="D18" s="18" t="s">
        <v>54</v>
      </c>
      <c r="E18" s="18" t="s">
        <v>60</v>
      </c>
      <c r="F18" s="19">
        <v>45</v>
      </c>
      <c r="G18" s="20"/>
      <c r="H18" s="21">
        <v>45</v>
      </c>
      <c r="I18" s="21"/>
      <c r="J18" s="21"/>
      <c r="K18" s="21"/>
      <c r="L18" s="21"/>
      <c r="M18" s="21"/>
      <c r="N18" s="21"/>
      <c r="O18" s="21"/>
      <c r="P18" s="21"/>
      <c r="Q18" s="22">
        <f t="shared" si="0"/>
        <v>0</v>
      </c>
      <c r="R18" s="20"/>
      <c r="S18" s="21"/>
      <c r="T18" s="21">
        <v>45</v>
      </c>
      <c r="U18" s="21"/>
      <c r="V18" s="21"/>
      <c r="W18" s="21"/>
      <c r="X18" s="23"/>
    </row>
    <row r="19" spans="1:24" ht="15" customHeight="1" x14ac:dyDescent="0.15">
      <c r="A19" s="16" t="s">
        <v>0</v>
      </c>
      <c r="B19" s="17">
        <v>2</v>
      </c>
      <c r="C19" s="17" t="s">
        <v>45</v>
      </c>
      <c r="D19" s="18" t="s">
        <v>46</v>
      </c>
      <c r="E19" s="18" t="s">
        <v>47</v>
      </c>
      <c r="F19" s="19">
        <v>22.5</v>
      </c>
      <c r="G19" s="20"/>
      <c r="H19" s="21">
        <v>22.5</v>
      </c>
      <c r="I19" s="21"/>
      <c r="J19" s="21"/>
      <c r="K19" s="21"/>
      <c r="L19" s="21"/>
      <c r="M19" s="21"/>
      <c r="N19" s="21"/>
      <c r="O19" s="21"/>
      <c r="P19" s="21"/>
      <c r="Q19" s="22">
        <f t="shared" si="0"/>
        <v>0</v>
      </c>
      <c r="R19" s="20"/>
      <c r="S19" s="21"/>
      <c r="T19" s="21">
        <v>22.5</v>
      </c>
      <c r="U19" s="21"/>
      <c r="V19" s="21"/>
      <c r="W19" s="21"/>
      <c r="X19" s="23"/>
    </row>
    <row r="20" spans="1:24" ht="15" customHeight="1" x14ac:dyDescent="0.15">
      <c r="A20" s="16" t="s">
        <v>1</v>
      </c>
      <c r="B20" s="17">
        <v>2</v>
      </c>
      <c r="C20" s="17" t="s">
        <v>53</v>
      </c>
      <c r="D20" s="18" t="s">
        <v>48</v>
      </c>
      <c r="E20" s="18" t="s">
        <v>47</v>
      </c>
      <c r="F20" s="22">
        <v>22.5</v>
      </c>
      <c r="G20" s="20"/>
      <c r="H20" s="21">
        <v>22.5</v>
      </c>
      <c r="I20" s="21"/>
      <c r="J20" s="21"/>
      <c r="K20" s="21"/>
      <c r="L20" s="21"/>
      <c r="M20" s="21"/>
      <c r="N20" s="21"/>
      <c r="O20" s="21"/>
      <c r="P20" s="21"/>
      <c r="Q20" s="22">
        <f t="shared" si="0"/>
        <v>0</v>
      </c>
      <c r="R20" s="20"/>
      <c r="S20" s="21"/>
      <c r="T20" s="21">
        <v>22.5</v>
      </c>
      <c r="U20" s="21"/>
      <c r="V20" s="21"/>
      <c r="W20" s="21"/>
      <c r="X20" s="23"/>
    </row>
    <row r="21" spans="1:24" ht="15" customHeight="1" x14ac:dyDescent="0.15">
      <c r="A21" s="16" t="s">
        <v>61</v>
      </c>
      <c r="B21" s="17">
        <v>2</v>
      </c>
      <c r="C21" s="17" t="s">
        <v>53</v>
      </c>
      <c r="D21" s="18" t="s">
        <v>62</v>
      </c>
      <c r="E21" s="18" t="s">
        <v>47</v>
      </c>
      <c r="F21" s="22">
        <v>22.5</v>
      </c>
      <c r="G21" s="20">
        <v>22.5</v>
      </c>
      <c r="H21" s="21"/>
      <c r="I21" s="21"/>
      <c r="J21" s="21"/>
      <c r="K21" s="21"/>
      <c r="L21" s="21"/>
      <c r="M21" s="21"/>
      <c r="N21" s="21"/>
      <c r="O21" s="21"/>
      <c r="P21" s="21"/>
      <c r="Q21" s="22">
        <f t="shared" si="0"/>
        <v>0</v>
      </c>
      <c r="R21" s="20">
        <v>11</v>
      </c>
      <c r="S21" s="21">
        <v>5</v>
      </c>
      <c r="T21" s="21"/>
      <c r="U21" s="21"/>
      <c r="V21" s="21"/>
      <c r="W21" s="21"/>
      <c r="X21" s="23">
        <v>6.5</v>
      </c>
    </row>
    <row r="22" spans="1:24" ht="15" customHeight="1" x14ac:dyDescent="0.15">
      <c r="A22" s="16" t="s">
        <v>63</v>
      </c>
      <c r="B22" s="17">
        <v>2</v>
      </c>
      <c r="C22" s="17" t="s">
        <v>45</v>
      </c>
      <c r="D22" s="18" t="s">
        <v>46</v>
      </c>
      <c r="E22" s="18" t="s">
        <v>51</v>
      </c>
      <c r="F22" s="19">
        <v>22.5</v>
      </c>
      <c r="G22" s="20"/>
      <c r="H22" s="21">
        <v>22.5</v>
      </c>
      <c r="I22" s="21"/>
      <c r="J22" s="21"/>
      <c r="K22" s="21"/>
      <c r="L22" s="21"/>
      <c r="M22" s="21"/>
      <c r="N22" s="21"/>
      <c r="O22" s="21"/>
      <c r="P22" s="21"/>
      <c r="Q22" s="22">
        <f t="shared" si="0"/>
        <v>0</v>
      </c>
      <c r="R22" s="20"/>
      <c r="S22" s="21"/>
      <c r="T22" s="21"/>
      <c r="U22" s="21">
        <v>22.5</v>
      </c>
      <c r="V22" s="21"/>
      <c r="W22" s="21"/>
      <c r="X22" s="23"/>
    </row>
    <row r="23" spans="1:24" ht="15" customHeight="1" x14ac:dyDescent="0.15">
      <c r="A23" s="16" t="s">
        <v>64</v>
      </c>
      <c r="B23" s="17">
        <v>2</v>
      </c>
      <c r="C23" s="17" t="s">
        <v>45</v>
      </c>
      <c r="D23" s="18" t="s">
        <v>65</v>
      </c>
      <c r="E23" s="18" t="s">
        <v>51</v>
      </c>
      <c r="F23" s="19">
        <v>45</v>
      </c>
      <c r="G23" s="20"/>
      <c r="H23" s="21">
        <v>45</v>
      </c>
      <c r="I23" s="21"/>
      <c r="J23" s="21"/>
      <c r="K23" s="24"/>
      <c r="L23" s="24"/>
      <c r="M23" s="24"/>
      <c r="N23" s="24"/>
      <c r="O23" s="24"/>
      <c r="P23" s="24"/>
      <c r="Q23" s="22">
        <f t="shared" si="0"/>
        <v>0</v>
      </c>
      <c r="R23" s="20"/>
      <c r="S23" s="21"/>
      <c r="T23" s="21">
        <v>4.5</v>
      </c>
      <c r="U23" s="21">
        <v>31.5</v>
      </c>
      <c r="V23" s="21">
        <v>4.5</v>
      </c>
      <c r="W23" s="21">
        <v>4.5</v>
      </c>
      <c r="X23" s="23"/>
    </row>
    <row r="24" spans="1:24" ht="15" customHeight="1" x14ac:dyDescent="0.15">
      <c r="A24" s="16" t="s">
        <v>66</v>
      </c>
      <c r="B24" s="17">
        <v>1</v>
      </c>
      <c r="C24" s="17" t="s">
        <v>53</v>
      </c>
      <c r="D24" s="18" t="s">
        <v>67</v>
      </c>
      <c r="E24" s="18" t="s">
        <v>47</v>
      </c>
      <c r="F24" s="25">
        <v>22.5</v>
      </c>
      <c r="G24" s="26"/>
      <c r="H24" s="27"/>
      <c r="I24" s="27"/>
      <c r="J24" s="27"/>
      <c r="K24" s="27"/>
      <c r="L24" s="27">
        <v>3</v>
      </c>
      <c r="M24" s="27">
        <v>5</v>
      </c>
      <c r="N24" s="27">
        <v>5</v>
      </c>
      <c r="O24" s="27">
        <v>9.5</v>
      </c>
      <c r="P24" s="27"/>
      <c r="Q24" s="25">
        <f t="shared" si="0"/>
        <v>22.5</v>
      </c>
      <c r="R24" s="26">
        <v>5</v>
      </c>
      <c r="S24" s="27">
        <v>3</v>
      </c>
      <c r="T24" s="27"/>
      <c r="U24" s="27"/>
      <c r="V24" s="27">
        <v>6</v>
      </c>
      <c r="W24" s="27">
        <v>3.5</v>
      </c>
      <c r="X24" s="28">
        <v>5</v>
      </c>
    </row>
    <row r="25" spans="1:24" ht="15" customHeight="1" x14ac:dyDescent="0.15">
      <c r="A25" s="16" t="s">
        <v>68</v>
      </c>
      <c r="B25" s="17">
        <v>2</v>
      </c>
      <c r="C25" s="17" t="s">
        <v>45</v>
      </c>
      <c r="D25" s="18" t="s">
        <v>69</v>
      </c>
      <c r="E25" s="18" t="s">
        <v>60</v>
      </c>
      <c r="F25" s="19">
        <v>39</v>
      </c>
      <c r="G25" s="20"/>
      <c r="H25" s="21"/>
      <c r="I25" s="27"/>
      <c r="J25" s="27">
        <v>2</v>
      </c>
      <c r="K25" s="27">
        <v>4</v>
      </c>
      <c r="L25" s="27">
        <v>29</v>
      </c>
      <c r="M25" s="27"/>
      <c r="N25" s="27"/>
      <c r="O25" s="27">
        <v>4</v>
      </c>
      <c r="P25" s="27"/>
      <c r="Q25" s="25">
        <f t="shared" si="0"/>
        <v>39</v>
      </c>
      <c r="R25" s="26"/>
      <c r="S25" s="27"/>
      <c r="T25" s="27">
        <v>31</v>
      </c>
      <c r="U25" s="27"/>
      <c r="V25" s="27">
        <v>8</v>
      </c>
      <c r="W25" s="27"/>
      <c r="X25" s="28"/>
    </row>
    <row r="26" spans="1:24" ht="15" customHeight="1" x14ac:dyDescent="0.15">
      <c r="A26" s="64" t="s">
        <v>70</v>
      </c>
      <c r="B26" s="17">
        <v>2</v>
      </c>
      <c r="C26" s="17" t="s">
        <v>45</v>
      </c>
      <c r="D26" s="18" t="s">
        <v>69</v>
      </c>
      <c r="E26" s="18" t="s">
        <v>60</v>
      </c>
      <c r="F26" s="19">
        <v>39</v>
      </c>
      <c r="G26" s="20"/>
      <c r="H26" s="21"/>
      <c r="I26" s="27"/>
      <c r="J26" s="65">
        <v>2</v>
      </c>
      <c r="K26" s="65">
        <v>4</v>
      </c>
      <c r="L26" s="65">
        <v>29</v>
      </c>
      <c r="M26" s="27"/>
      <c r="N26" s="27"/>
      <c r="O26" s="27">
        <v>4</v>
      </c>
      <c r="P26" s="27"/>
      <c r="Q26" s="25">
        <f t="shared" si="0"/>
        <v>39</v>
      </c>
      <c r="R26" s="26"/>
      <c r="S26" s="27"/>
      <c r="T26" s="27">
        <v>23</v>
      </c>
      <c r="U26" s="27">
        <v>8</v>
      </c>
      <c r="V26" s="27">
        <v>8</v>
      </c>
      <c r="W26" s="27"/>
      <c r="X26" s="28"/>
    </row>
    <row r="27" spans="1:24" ht="15" customHeight="1" x14ac:dyDescent="0.15">
      <c r="A27" s="16" t="s">
        <v>7</v>
      </c>
      <c r="B27" s="17">
        <v>4</v>
      </c>
      <c r="C27" s="17" t="s">
        <v>45</v>
      </c>
      <c r="D27" s="18" t="s">
        <v>71</v>
      </c>
      <c r="E27" s="18" t="s">
        <v>72</v>
      </c>
      <c r="F27" s="19">
        <v>300</v>
      </c>
      <c r="G27" s="20"/>
      <c r="H27" s="21"/>
      <c r="I27" s="21">
        <v>10</v>
      </c>
      <c r="J27" s="21">
        <v>10</v>
      </c>
      <c r="K27" s="21">
        <v>30</v>
      </c>
      <c r="L27" s="21"/>
      <c r="M27" s="21"/>
      <c r="N27" s="27">
        <v>200</v>
      </c>
      <c r="O27" s="27">
        <v>50</v>
      </c>
      <c r="P27" s="27"/>
      <c r="Q27" s="25">
        <f t="shared" si="0"/>
        <v>300</v>
      </c>
      <c r="R27" s="20">
        <v>30</v>
      </c>
      <c r="S27" s="21">
        <v>30</v>
      </c>
      <c r="T27" s="21">
        <v>20</v>
      </c>
      <c r="U27" s="21">
        <v>45</v>
      </c>
      <c r="V27" s="21">
        <v>100</v>
      </c>
      <c r="W27" s="21">
        <v>30</v>
      </c>
      <c r="X27" s="23">
        <v>45</v>
      </c>
    </row>
    <row r="28" spans="1:24" ht="15" customHeight="1" x14ac:dyDescent="0.15">
      <c r="A28" s="29" t="s">
        <v>73</v>
      </c>
      <c r="B28" s="17">
        <v>1</v>
      </c>
      <c r="C28" s="17" t="s">
        <v>53</v>
      </c>
      <c r="D28" s="18" t="s">
        <v>74</v>
      </c>
      <c r="E28" s="18" t="s">
        <v>164</v>
      </c>
      <c r="F28" s="22">
        <v>70</v>
      </c>
      <c r="G28" s="20"/>
      <c r="H28" s="21"/>
      <c r="I28" s="21"/>
      <c r="J28" s="21"/>
      <c r="K28" s="21"/>
      <c r="L28" s="21"/>
      <c r="M28" s="21"/>
      <c r="N28" s="21"/>
      <c r="O28" s="21">
        <v>70</v>
      </c>
      <c r="P28" s="21"/>
      <c r="Q28" s="22">
        <f t="shared" si="0"/>
        <v>70</v>
      </c>
      <c r="R28" s="20">
        <v>20</v>
      </c>
      <c r="S28" s="21">
        <v>7</v>
      </c>
      <c r="T28" s="21">
        <v>7</v>
      </c>
      <c r="U28" s="21">
        <v>7</v>
      </c>
      <c r="V28" s="21">
        <v>15</v>
      </c>
      <c r="W28" s="21">
        <v>7</v>
      </c>
      <c r="X28" s="23">
        <v>7</v>
      </c>
    </row>
    <row r="29" spans="1:24" ht="15" customHeight="1" x14ac:dyDescent="0.15">
      <c r="A29" s="16" t="s">
        <v>75</v>
      </c>
      <c r="B29" s="17">
        <v>2</v>
      </c>
      <c r="C29" s="17" t="s">
        <v>53</v>
      </c>
      <c r="D29" s="18" t="s">
        <v>46</v>
      </c>
      <c r="E29" s="18" t="s">
        <v>47</v>
      </c>
      <c r="F29" s="22">
        <v>22.5</v>
      </c>
      <c r="G29" s="20"/>
      <c r="H29" s="21"/>
      <c r="I29" s="21"/>
      <c r="J29" s="21">
        <v>18</v>
      </c>
      <c r="K29" s="21"/>
      <c r="L29" s="21"/>
      <c r="M29" s="21"/>
      <c r="N29" s="21"/>
      <c r="O29" s="21">
        <v>4.5</v>
      </c>
      <c r="P29" s="21"/>
      <c r="Q29" s="22">
        <f t="shared" si="0"/>
        <v>22.5</v>
      </c>
      <c r="R29" s="20">
        <v>2</v>
      </c>
      <c r="S29" s="21">
        <v>2</v>
      </c>
      <c r="T29" s="21"/>
      <c r="U29" s="21">
        <v>16.5</v>
      </c>
      <c r="V29" s="21"/>
      <c r="W29" s="21">
        <v>2</v>
      </c>
      <c r="X29" s="23"/>
    </row>
    <row r="30" spans="1:24" ht="15" customHeight="1" x14ac:dyDescent="0.15">
      <c r="A30" s="16" t="s">
        <v>76</v>
      </c>
      <c r="B30" s="17">
        <v>2</v>
      </c>
      <c r="C30" s="17" t="s">
        <v>45</v>
      </c>
      <c r="D30" s="18" t="s">
        <v>65</v>
      </c>
      <c r="E30" s="18" t="s">
        <v>47</v>
      </c>
      <c r="F30" s="19">
        <v>22.5</v>
      </c>
      <c r="G30" s="20"/>
      <c r="H30" s="21"/>
      <c r="I30" s="21"/>
      <c r="J30" s="21">
        <v>18</v>
      </c>
      <c r="K30" s="21"/>
      <c r="L30" s="21"/>
      <c r="M30" s="21"/>
      <c r="N30" s="21"/>
      <c r="O30" s="21">
        <v>4.5</v>
      </c>
      <c r="P30" s="21"/>
      <c r="Q30" s="22">
        <f t="shared" si="0"/>
        <v>22.5</v>
      </c>
      <c r="R30" s="20"/>
      <c r="S30" s="21">
        <v>5.5</v>
      </c>
      <c r="T30" s="21"/>
      <c r="U30" s="21">
        <v>17</v>
      </c>
      <c r="V30" s="21"/>
      <c r="W30" s="21"/>
      <c r="X30" s="23"/>
    </row>
    <row r="31" spans="1:24" ht="15" customHeight="1" x14ac:dyDescent="0.15">
      <c r="A31" s="16" t="s">
        <v>77</v>
      </c>
      <c r="B31" s="17">
        <v>2</v>
      </c>
      <c r="C31" s="17" t="s">
        <v>53</v>
      </c>
      <c r="D31" s="18" t="s">
        <v>78</v>
      </c>
      <c r="E31" s="18" t="s">
        <v>47</v>
      </c>
      <c r="F31" s="22">
        <v>22.5</v>
      </c>
      <c r="G31" s="20"/>
      <c r="H31" s="21"/>
      <c r="I31" s="21"/>
      <c r="J31" s="21">
        <v>3</v>
      </c>
      <c r="K31" s="21">
        <v>13.5</v>
      </c>
      <c r="L31" s="21"/>
      <c r="M31" s="21"/>
      <c r="N31" s="21"/>
      <c r="O31" s="21">
        <v>6</v>
      </c>
      <c r="P31" s="21"/>
      <c r="Q31" s="22">
        <f t="shared" si="0"/>
        <v>22.5</v>
      </c>
      <c r="R31" s="20">
        <v>2</v>
      </c>
      <c r="S31" s="21">
        <v>2</v>
      </c>
      <c r="T31" s="21"/>
      <c r="U31" s="21">
        <v>16.5</v>
      </c>
      <c r="V31" s="21"/>
      <c r="W31" s="21">
        <v>2</v>
      </c>
      <c r="X31" s="23"/>
    </row>
    <row r="32" spans="1:24" ht="15" customHeight="1" x14ac:dyDescent="0.15">
      <c r="A32" s="30" t="s">
        <v>79</v>
      </c>
      <c r="B32" s="17">
        <v>2</v>
      </c>
      <c r="C32" s="17" t="s">
        <v>53</v>
      </c>
      <c r="D32" s="18" t="s">
        <v>46</v>
      </c>
      <c r="E32" s="18" t="s">
        <v>47</v>
      </c>
      <c r="F32" s="22">
        <v>22.5</v>
      </c>
      <c r="G32" s="20"/>
      <c r="H32" s="21"/>
      <c r="I32" s="27">
        <v>1.5</v>
      </c>
      <c r="J32" s="27">
        <v>16</v>
      </c>
      <c r="K32" s="27"/>
      <c r="L32" s="27"/>
      <c r="M32" s="27"/>
      <c r="N32" s="27">
        <v>2</v>
      </c>
      <c r="O32" s="27">
        <v>3</v>
      </c>
      <c r="P32" s="27"/>
      <c r="Q32" s="25">
        <f t="shared" si="0"/>
        <v>22.5</v>
      </c>
      <c r="R32" s="26">
        <v>2</v>
      </c>
      <c r="S32" s="27">
        <v>2</v>
      </c>
      <c r="T32" s="27"/>
      <c r="U32" s="27">
        <v>16.5</v>
      </c>
      <c r="V32" s="27">
        <v>2</v>
      </c>
      <c r="W32" s="27"/>
      <c r="X32" s="28"/>
    </row>
    <row r="33" spans="1:24" ht="15" customHeight="1" x14ac:dyDescent="0.15">
      <c r="A33" s="30" t="s">
        <v>80</v>
      </c>
      <c r="B33" s="17">
        <v>2</v>
      </c>
      <c r="C33" s="17" t="s">
        <v>53</v>
      </c>
      <c r="D33" s="18" t="s">
        <v>48</v>
      </c>
      <c r="E33" s="18" t="s">
        <v>47</v>
      </c>
      <c r="F33" s="22">
        <v>22.5</v>
      </c>
      <c r="G33" s="20"/>
      <c r="H33" s="21"/>
      <c r="I33" s="27"/>
      <c r="J33" s="27">
        <v>6</v>
      </c>
      <c r="K33" s="27">
        <v>16.5</v>
      </c>
      <c r="L33" s="27"/>
      <c r="M33" s="27"/>
      <c r="N33" s="27"/>
      <c r="O33" s="27"/>
      <c r="P33" s="27"/>
      <c r="Q33" s="25">
        <f t="shared" si="0"/>
        <v>22.5</v>
      </c>
      <c r="R33" s="26">
        <v>2</v>
      </c>
      <c r="S33" s="27">
        <v>2</v>
      </c>
      <c r="T33" s="27"/>
      <c r="U33" s="27">
        <v>18.5</v>
      </c>
      <c r="V33" s="27"/>
      <c r="W33" s="27"/>
      <c r="X33" s="28"/>
    </row>
    <row r="34" spans="1:24" ht="15" customHeight="1" x14ac:dyDescent="0.15">
      <c r="A34" s="16" t="s">
        <v>81</v>
      </c>
      <c r="B34" s="17">
        <v>2</v>
      </c>
      <c r="C34" s="17" t="s">
        <v>53</v>
      </c>
      <c r="D34" s="18" t="s">
        <v>62</v>
      </c>
      <c r="E34" s="18" t="s">
        <v>47</v>
      </c>
      <c r="F34" s="22">
        <v>22.5</v>
      </c>
      <c r="G34" s="20"/>
      <c r="H34" s="21"/>
      <c r="I34" s="27"/>
      <c r="J34" s="27">
        <v>2</v>
      </c>
      <c r="K34" s="27">
        <v>16.5</v>
      </c>
      <c r="L34" s="27"/>
      <c r="M34" s="27"/>
      <c r="N34" s="27"/>
      <c r="O34" s="27">
        <v>4</v>
      </c>
      <c r="P34" s="27"/>
      <c r="Q34" s="25">
        <f t="shared" si="0"/>
        <v>22.5</v>
      </c>
      <c r="R34" s="26">
        <v>2</v>
      </c>
      <c r="S34" s="27">
        <v>2</v>
      </c>
      <c r="T34" s="27">
        <v>2</v>
      </c>
      <c r="U34" s="27">
        <v>14.5</v>
      </c>
      <c r="V34" s="27">
        <v>2</v>
      </c>
      <c r="W34" s="27"/>
      <c r="X34" s="28"/>
    </row>
    <row r="35" spans="1:24" ht="15" customHeight="1" x14ac:dyDescent="0.15">
      <c r="A35" s="31" t="s">
        <v>82</v>
      </c>
      <c r="B35" s="17">
        <v>3</v>
      </c>
      <c r="C35" s="17" t="s">
        <v>53</v>
      </c>
      <c r="D35" s="18" t="s">
        <v>65</v>
      </c>
      <c r="E35" s="18" t="s">
        <v>51</v>
      </c>
      <c r="F35" s="22">
        <v>45</v>
      </c>
      <c r="G35" s="20"/>
      <c r="H35" s="21"/>
      <c r="I35" s="27"/>
      <c r="J35" s="27">
        <v>4</v>
      </c>
      <c r="K35" s="27">
        <v>30</v>
      </c>
      <c r="L35" s="27"/>
      <c r="M35" s="27">
        <v>7</v>
      </c>
      <c r="N35" s="27"/>
      <c r="O35" s="27">
        <v>4</v>
      </c>
      <c r="P35" s="27"/>
      <c r="Q35" s="25">
        <f t="shared" si="0"/>
        <v>45</v>
      </c>
      <c r="R35" s="26">
        <v>4.5</v>
      </c>
      <c r="S35" s="27">
        <v>4.5</v>
      </c>
      <c r="T35" s="27"/>
      <c r="U35" s="27">
        <v>27</v>
      </c>
      <c r="V35" s="27">
        <v>9</v>
      </c>
      <c r="W35" s="27"/>
      <c r="X35" s="28"/>
    </row>
    <row r="36" spans="1:24" ht="15" customHeight="1" x14ac:dyDescent="0.15">
      <c r="A36" s="29" t="s">
        <v>83</v>
      </c>
      <c r="B36" s="17">
        <v>2</v>
      </c>
      <c r="C36" s="17" t="s">
        <v>53</v>
      </c>
      <c r="D36" s="18" t="s">
        <v>56</v>
      </c>
      <c r="E36" s="18" t="s">
        <v>47</v>
      </c>
      <c r="F36" s="22">
        <v>22.5</v>
      </c>
      <c r="G36" s="20"/>
      <c r="H36" s="21"/>
      <c r="I36" s="27"/>
      <c r="J36" s="27">
        <v>5</v>
      </c>
      <c r="K36" s="27">
        <v>7.5</v>
      </c>
      <c r="L36" s="27"/>
      <c r="M36" s="27"/>
      <c r="N36" s="27"/>
      <c r="O36" s="27">
        <v>10</v>
      </c>
      <c r="P36" s="27"/>
      <c r="Q36" s="25">
        <f t="shared" si="0"/>
        <v>22.5</v>
      </c>
      <c r="R36" s="26">
        <v>2</v>
      </c>
      <c r="S36" s="27">
        <v>2</v>
      </c>
      <c r="T36" s="27">
        <v>2</v>
      </c>
      <c r="U36" s="27">
        <v>14.5</v>
      </c>
      <c r="V36" s="27">
        <v>2</v>
      </c>
      <c r="W36" s="27"/>
      <c r="X36" s="28"/>
    </row>
    <row r="37" spans="1:24" ht="15" customHeight="1" x14ac:dyDescent="0.15">
      <c r="A37" s="30" t="s">
        <v>84</v>
      </c>
      <c r="B37" s="17">
        <v>2</v>
      </c>
      <c r="C37" s="17" t="s">
        <v>53</v>
      </c>
      <c r="D37" s="18" t="s">
        <v>78</v>
      </c>
      <c r="E37" s="18" t="s">
        <v>47</v>
      </c>
      <c r="F37" s="22">
        <v>22.5</v>
      </c>
      <c r="G37" s="32"/>
      <c r="H37" s="21"/>
      <c r="I37" s="27"/>
      <c r="J37" s="27">
        <v>4</v>
      </c>
      <c r="K37" s="27">
        <v>10</v>
      </c>
      <c r="L37" s="27"/>
      <c r="M37" s="27"/>
      <c r="N37" s="27">
        <v>4</v>
      </c>
      <c r="O37" s="27">
        <v>4.5</v>
      </c>
      <c r="P37" s="27"/>
      <c r="Q37" s="25">
        <f t="shared" si="0"/>
        <v>22.5</v>
      </c>
      <c r="R37" s="26"/>
      <c r="S37" s="27">
        <v>2</v>
      </c>
      <c r="T37" s="27">
        <v>7</v>
      </c>
      <c r="U37" s="27">
        <v>13.5</v>
      </c>
      <c r="V37" s="27"/>
      <c r="W37" s="27"/>
      <c r="X37" s="28"/>
    </row>
    <row r="38" spans="1:24" ht="15" customHeight="1" x14ac:dyDescent="0.15">
      <c r="A38" s="16" t="s">
        <v>6</v>
      </c>
      <c r="B38" s="17">
        <v>2</v>
      </c>
      <c r="C38" s="17" t="s">
        <v>45</v>
      </c>
      <c r="D38" s="18" t="s">
        <v>46</v>
      </c>
      <c r="E38" s="18" t="s">
        <v>47</v>
      </c>
      <c r="F38" s="19">
        <v>22.5</v>
      </c>
      <c r="G38" s="20"/>
      <c r="H38" s="21"/>
      <c r="I38" s="27">
        <v>9</v>
      </c>
      <c r="J38" s="27"/>
      <c r="K38" s="27">
        <v>13.5</v>
      </c>
      <c r="L38" s="27"/>
      <c r="M38" s="27"/>
      <c r="N38" s="27"/>
      <c r="O38" s="21"/>
      <c r="P38" s="21"/>
      <c r="Q38" s="22">
        <f t="shared" si="0"/>
        <v>22.5</v>
      </c>
      <c r="R38" s="20"/>
      <c r="S38" s="21"/>
      <c r="T38" s="21">
        <v>20</v>
      </c>
      <c r="U38" s="27">
        <v>2.5</v>
      </c>
      <c r="V38" s="27"/>
      <c r="W38" s="27"/>
      <c r="X38" s="28"/>
    </row>
    <row r="39" spans="1:24" ht="15" customHeight="1" x14ac:dyDescent="0.15">
      <c r="A39" s="16" t="s">
        <v>85</v>
      </c>
      <c r="B39" s="17">
        <v>2</v>
      </c>
      <c r="C39" s="17" t="s">
        <v>45</v>
      </c>
      <c r="D39" s="18" t="s">
        <v>50</v>
      </c>
      <c r="E39" s="18" t="s">
        <v>86</v>
      </c>
      <c r="F39" s="19">
        <v>45</v>
      </c>
      <c r="G39" s="20"/>
      <c r="H39" s="21"/>
      <c r="I39" s="27">
        <v>7</v>
      </c>
      <c r="J39" s="27"/>
      <c r="K39" s="27">
        <v>22</v>
      </c>
      <c r="L39" s="27">
        <v>10</v>
      </c>
      <c r="M39" s="27">
        <v>6</v>
      </c>
      <c r="N39" s="27"/>
      <c r="O39" s="27"/>
      <c r="P39" s="27"/>
      <c r="Q39" s="25">
        <f t="shared" si="0"/>
        <v>45</v>
      </c>
      <c r="R39" s="26"/>
      <c r="S39" s="27"/>
      <c r="T39" s="27">
        <v>29.5</v>
      </c>
      <c r="U39" s="27"/>
      <c r="V39" s="27">
        <v>6.5</v>
      </c>
      <c r="W39" s="27"/>
      <c r="X39" s="28">
        <v>9</v>
      </c>
    </row>
    <row r="40" spans="1:24" ht="15" customHeight="1" x14ac:dyDescent="0.15">
      <c r="A40" s="29" t="s">
        <v>87</v>
      </c>
      <c r="B40" s="17"/>
      <c r="C40" s="17" t="s">
        <v>45</v>
      </c>
      <c r="D40" s="17" t="s">
        <v>50</v>
      </c>
      <c r="E40" s="17" t="s">
        <v>86</v>
      </c>
      <c r="F40" s="19">
        <v>45</v>
      </c>
      <c r="G40" s="26"/>
      <c r="H40" s="27"/>
      <c r="I40" s="27">
        <v>3</v>
      </c>
      <c r="J40" s="27">
        <v>2</v>
      </c>
      <c r="K40" s="27"/>
      <c r="L40" s="27">
        <v>10</v>
      </c>
      <c r="M40" s="27">
        <v>10</v>
      </c>
      <c r="N40" s="27">
        <v>13</v>
      </c>
      <c r="O40" s="27">
        <v>7</v>
      </c>
      <c r="P40" s="27"/>
      <c r="Q40" s="25">
        <f t="shared" si="0"/>
        <v>45</v>
      </c>
      <c r="R40" s="26">
        <v>5</v>
      </c>
      <c r="S40" s="27">
        <v>5</v>
      </c>
      <c r="T40" s="27">
        <v>14</v>
      </c>
      <c r="U40" s="27">
        <v>5</v>
      </c>
      <c r="V40" s="27">
        <v>4</v>
      </c>
      <c r="W40" s="27">
        <v>8</v>
      </c>
      <c r="X40" s="28">
        <v>4</v>
      </c>
    </row>
    <row r="41" spans="1:24" ht="15" customHeight="1" x14ac:dyDescent="0.15">
      <c r="A41" s="29" t="s">
        <v>17</v>
      </c>
      <c r="B41" s="17">
        <v>2</v>
      </c>
      <c r="C41" s="17" t="s">
        <v>53</v>
      </c>
      <c r="D41" s="18" t="s">
        <v>48</v>
      </c>
      <c r="E41" s="33" t="s">
        <v>47</v>
      </c>
      <c r="F41" s="22">
        <v>22.5</v>
      </c>
      <c r="G41" s="20"/>
      <c r="H41" s="21"/>
      <c r="I41" s="27">
        <v>9</v>
      </c>
      <c r="J41" s="27"/>
      <c r="K41" s="27">
        <v>13.5</v>
      </c>
      <c r="L41" s="27"/>
      <c r="M41" s="27"/>
      <c r="N41" s="27"/>
      <c r="O41" s="21"/>
      <c r="P41" s="21"/>
      <c r="Q41" s="22">
        <f t="shared" ref="Q41:Q72" si="1">SUM(I41:P41)</f>
        <v>22.5</v>
      </c>
      <c r="R41" s="20"/>
      <c r="S41" s="21"/>
      <c r="T41" s="21">
        <v>20</v>
      </c>
      <c r="U41" s="21">
        <v>2.5</v>
      </c>
      <c r="V41" s="27"/>
      <c r="W41" s="27"/>
      <c r="X41" s="28"/>
    </row>
    <row r="42" spans="1:24" ht="15" customHeight="1" x14ac:dyDescent="0.15">
      <c r="A42" s="29" t="s">
        <v>88</v>
      </c>
      <c r="B42" s="17">
        <v>2</v>
      </c>
      <c r="C42" s="17" t="s">
        <v>45</v>
      </c>
      <c r="D42" s="18" t="s">
        <v>48</v>
      </c>
      <c r="E42" s="18" t="s">
        <v>86</v>
      </c>
      <c r="F42" s="19">
        <v>45</v>
      </c>
      <c r="G42" s="20"/>
      <c r="H42" s="21"/>
      <c r="I42" s="27">
        <v>7</v>
      </c>
      <c r="J42" s="27"/>
      <c r="K42" s="27">
        <v>22</v>
      </c>
      <c r="L42" s="27">
        <v>10</v>
      </c>
      <c r="M42" s="27">
        <v>6</v>
      </c>
      <c r="N42" s="27"/>
      <c r="O42" s="27"/>
      <c r="P42" s="27"/>
      <c r="Q42" s="25">
        <f t="shared" si="1"/>
        <v>45</v>
      </c>
      <c r="R42" s="26"/>
      <c r="S42" s="27"/>
      <c r="T42" s="27">
        <v>29.5</v>
      </c>
      <c r="U42" s="27"/>
      <c r="V42" s="27">
        <v>6.5</v>
      </c>
      <c r="W42" s="27"/>
      <c r="X42" s="28">
        <v>9</v>
      </c>
    </row>
    <row r="43" spans="1:24" ht="15" customHeight="1" x14ac:dyDescent="0.15">
      <c r="A43" s="16" t="s">
        <v>165</v>
      </c>
      <c r="B43" s="17">
        <v>2</v>
      </c>
      <c r="C43" s="17" t="s">
        <v>53</v>
      </c>
      <c r="D43" s="18" t="s">
        <v>78</v>
      </c>
      <c r="E43" s="18" t="s">
        <v>47</v>
      </c>
      <c r="F43" s="22">
        <v>22.5</v>
      </c>
      <c r="G43" s="20"/>
      <c r="H43" s="21"/>
      <c r="I43" s="27"/>
      <c r="J43" s="27"/>
      <c r="K43" s="27">
        <v>10</v>
      </c>
      <c r="L43" s="27"/>
      <c r="M43" s="27">
        <v>6</v>
      </c>
      <c r="N43" s="27">
        <v>3</v>
      </c>
      <c r="O43" s="27">
        <v>3.5</v>
      </c>
      <c r="P43" s="27"/>
      <c r="Q43" s="25">
        <f t="shared" si="1"/>
        <v>22.5</v>
      </c>
      <c r="R43" s="26">
        <v>1.5</v>
      </c>
      <c r="S43" s="27">
        <v>1.5</v>
      </c>
      <c r="T43" s="27">
        <v>13.5</v>
      </c>
      <c r="U43" s="27"/>
      <c r="V43" s="27">
        <v>3</v>
      </c>
      <c r="W43" s="27">
        <v>3</v>
      </c>
      <c r="X43" s="28"/>
    </row>
    <row r="44" spans="1:24" ht="15" customHeight="1" x14ac:dyDescent="0.15">
      <c r="A44" s="29" t="s">
        <v>89</v>
      </c>
      <c r="B44" s="17">
        <v>2</v>
      </c>
      <c r="C44" s="17" t="s">
        <v>53</v>
      </c>
      <c r="D44" s="18" t="s">
        <v>78</v>
      </c>
      <c r="E44" s="18" t="s">
        <v>47</v>
      </c>
      <c r="F44" s="22">
        <v>22.5</v>
      </c>
      <c r="G44" s="20"/>
      <c r="H44" s="21"/>
      <c r="I44" s="27"/>
      <c r="J44" s="27">
        <v>3</v>
      </c>
      <c r="K44" s="27">
        <v>15</v>
      </c>
      <c r="L44" s="27"/>
      <c r="M44" s="27"/>
      <c r="N44" s="27">
        <v>2</v>
      </c>
      <c r="O44" s="27">
        <v>2.5</v>
      </c>
      <c r="P44" s="27"/>
      <c r="Q44" s="25">
        <f t="shared" si="1"/>
        <v>22.5</v>
      </c>
      <c r="R44" s="26">
        <v>2</v>
      </c>
      <c r="S44" s="27">
        <v>2</v>
      </c>
      <c r="T44" s="27">
        <v>6.5</v>
      </c>
      <c r="U44" s="27">
        <v>12</v>
      </c>
      <c r="V44" s="27"/>
      <c r="W44" s="27"/>
      <c r="X44" s="28"/>
    </row>
    <row r="45" spans="1:24" ht="15" customHeight="1" x14ac:dyDescent="0.15">
      <c r="A45" s="29" t="s">
        <v>90</v>
      </c>
      <c r="B45" s="17">
        <v>2</v>
      </c>
      <c r="C45" s="17" t="s">
        <v>53</v>
      </c>
      <c r="D45" s="18" t="s">
        <v>91</v>
      </c>
      <c r="E45" s="18" t="s">
        <v>47</v>
      </c>
      <c r="F45" s="22">
        <v>22.5</v>
      </c>
      <c r="G45" s="20"/>
      <c r="H45" s="21"/>
      <c r="I45" s="27"/>
      <c r="J45" s="27">
        <v>3</v>
      </c>
      <c r="K45" s="27">
        <v>15</v>
      </c>
      <c r="L45" s="27"/>
      <c r="M45" s="27"/>
      <c r="N45" s="27">
        <v>2</v>
      </c>
      <c r="O45" s="27">
        <v>2.5</v>
      </c>
      <c r="P45" s="27"/>
      <c r="Q45" s="25">
        <f t="shared" si="1"/>
        <v>22.5</v>
      </c>
      <c r="R45" s="26"/>
      <c r="S45" s="27">
        <v>2</v>
      </c>
      <c r="T45" s="27">
        <v>6.5</v>
      </c>
      <c r="U45" s="27">
        <v>12</v>
      </c>
      <c r="V45" s="27"/>
      <c r="W45" s="27"/>
      <c r="X45" s="28">
        <v>2</v>
      </c>
    </row>
    <row r="46" spans="1:24" ht="15" customHeight="1" x14ac:dyDescent="0.15">
      <c r="A46" s="16" t="s">
        <v>92</v>
      </c>
      <c r="B46" s="17">
        <v>2</v>
      </c>
      <c r="C46" s="17" t="s">
        <v>45</v>
      </c>
      <c r="D46" s="18" t="s">
        <v>78</v>
      </c>
      <c r="E46" s="17" t="s">
        <v>93</v>
      </c>
      <c r="F46" s="19">
        <v>45</v>
      </c>
      <c r="G46" s="26"/>
      <c r="H46" s="27"/>
      <c r="I46" s="27"/>
      <c r="J46" s="27"/>
      <c r="K46" s="27">
        <v>25</v>
      </c>
      <c r="L46" s="27"/>
      <c r="M46" s="27">
        <v>10</v>
      </c>
      <c r="N46" s="27">
        <v>5</v>
      </c>
      <c r="O46" s="27">
        <v>5</v>
      </c>
      <c r="P46" s="27"/>
      <c r="Q46" s="25">
        <f t="shared" si="1"/>
        <v>45</v>
      </c>
      <c r="R46" s="26"/>
      <c r="S46" s="27"/>
      <c r="T46" s="27">
        <v>36</v>
      </c>
      <c r="U46" s="27"/>
      <c r="V46" s="27">
        <v>4.5</v>
      </c>
      <c r="W46" s="27"/>
      <c r="X46" s="28">
        <v>4.5</v>
      </c>
    </row>
    <row r="47" spans="1:24" ht="15" customHeight="1" x14ac:dyDescent="0.15">
      <c r="A47" s="16" t="s">
        <v>2</v>
      </c>
      <c r="B47" s="17">
        <v>2</v>
      </c>
      <c r="C47" s="17" t="s">
        <v>53</v>
      </c>
      <c r="D47" s="18" t="s">
        <v>56</v>
      </c>
      <c r="E47" s="18" t="s">
        <v>47</v>
      </c>
      <c r="F47" s="22">
        <v>22.5</v>
      </c>
      <c r="G47" s="20"/>
      <c r="H47" s="21"/>
      <c r="I47" s="21">
        <v>1.5</v>
      </c>
      <c r="J47" s="21">
        <v>5</v>
      </c>
      <c r="K47" s="21">
        <v>12</v>
      </c>
      <c r="L47" s="21"/>
      <c r="M47" s="21">
        <v>4</v>
      </c>
      <c r="N47" s="21"/>
      <c r="O47" s="21"/>
      <c r="P47" s="21"/>
      <c r="Q47" s="22">
        <f t="shared" si="1"/>
        <v>22.5</v>
      </c>
      <c r="R47" s="20"/>
      <c r="S47" s="21"/>
      <c r="T47" s="21">
        <v>18</v>
      </c>
      <c r="U47" s="21"/>
      <c r="V47" s="21">
        <v>4.5</v>
      </c>
      <c r="W47" s="21"/>
      <c r="X47" s="23"/>
    </row>
    <row r="48" spans="1:24" ht="15" customHeight="1" x14ac:dyDescent="0.15">
      <c r="A48" s="16" t="s">
        <v>94</v>
      </c>
      <c r="B48" s="17">
        <v>2</v>
      </c>
      <c r="C48" s="17" t="s">
        <v>45</v>
      </c>
      <c r="D48" s="18" t="s">
        <v>95</v>
      </c>
      <c r="E48" s="18" t="s">
        <v>47</v>
      </c>
      <c r="F48" s="19">
        <v>22.5</v>
      </c>
      <c r="G48" s="20"/>
      <c r="H48" s="21"/>
      <c r="I48" s="27">
        <v>1</v>
      </c>
      <c r="J48" s="27">
        <v>3</v>
      </c>
      <c r="K48" s="27">
        <v>12.5</v>
      </c>
      <c r="L48" s="27"/>
      <c r="M48" s="27">
        <v>3</v>
      </c>
      <c r="N48" s="27"/>
      <c r="O48" s="27">
        <v>3</v>
      </c>
      <c r="P48" s="27"/>
      <c r="Q48" s="25">
        <f t="shared" si="1"/>
        <v>22.5</v>
      </c>
      <c r="R48" s="26"/>
      <c r="S48" s="27"/>
      <c r="T48" s="27">
        <v>19</v>
      </c>
      <c r="U48" s="27"/>
      <c r="V48" s="27">
        <v>3.5</v>
      </c>
      <c r="W48" s="21"/>
      <c r="X48" s="23"/>
    </row>
    <row r="49" spans="1:24" ht="15" customHeight="1" x14ac:dyDescent="0.15">
      <c r="A49" s="16" t="s">
        <v>96</v>
      </c>
      <c r="B49" s="17">
        <v>2</v>
      </c>
      <c r="C49" s="17" t="s">
        <v>53</v>
      </c>
      <c r="D49" s="18" t="s">
        <v>56</v>
      </c>
      <c r="E49" s="18" t="s">
        <v>47</v>
      </c>
      <c r="F49" s="22">
        <v>22.5</v>
      </c>
      <c r="G49" s="20"/>
      <c r="H49" s="21"/>
      <c r="I49" s="27"/>
      <c r="J49" s="27">
        <v>3</v>
      </c>
      <c r="K49" s="27">
        <v>12.5</v>
      </c>
      <c r="L49" s="27"/>
      <c r="M49" s="27">
        <v>3</v>
      </c>
      <c r="N49" s="27"/>
      <c r="O49" s="27">
        <v>4</v>
      </c>
      <c r="P49" s="27"/>
      <c r="Q49" s="25">
        <f t="shared" si="1"/>
        <v>22.5</v>
      </c>
      <c r="R49" s="26"/>
      <c r="S49" s="27"/>
      <c r="T49" s="27">
        <v>19</v>
      </c>
      <c r="U49" s="27"/>
      <c r="V49" s="27">
        <v>3.5</v>
      </c>
      <c r="W49" s="21"/>
      <c r="X49" s="23"/>
    </row>
    <row r="50" spans="1:24" ht="15" customHeight="1" x14ac:dyDescent="0.15">
      <c r="A50" s="16" t="s">
        <v>97</v>
      </c>
      <c r="B50" s="17">
        <v>3</v>
      </c>
      <c r="C50" s="17" t="s">
        <v>45</v>
      </c>
      <c r="D50" s="18" t="s">
        <v>48</v>
      </c>
      <c r="E50" s="18" t="s">
        <v>51</v>
      </c>
      <c r="F50" s="19">
        <v>45</v>
      </c>
      <c r="G50" s="20"/>
      <c r="H50" s="21"/>
      <c r="I50" s="27">
        <v>5</v>
      </c>
      <c r="J50" s="27">
        <v>5</v>
      </c>
      <c r="K50" s="27">
        <v>20</v>
      </c>
      <c r="L50" s="27"/>
      <c r="M50" s="27">
        <v>10</v>
      </c>
      <c r="N50" s="27"/>
      <c r="O50" s="27">
        <v>5</v>
      </c>
      <c r="P50" s="27"/>
      <c r="Q50" s="25">
        <f t="shared" si="1"/>
        <v>45</v>
      </c>
      <c r="R50" s="26"/>
      <c r="S50" s="27"/>
      <c r="T50" s="27">
        <v>36</v>
      </c>
      <c r="U50" s="27"/>
      <c r="V50" s="27">
        <v>9</v>
      </c>
      <c r="W50" s="21"/>
      <c r="X50" s="23"/>
    </row>
    <row r="51" spans="1:24" ht="15" customHeight="1" x14ac:dyDescent="0.15">
      <c r="A51" s="16" t="s">
        <v>98</v>
      </c>
      <c r="B51" s="17">
        <v>3</v>
      </c>
      <c r="C51" s="17" t="s">
        <v>45</v>
      </c>
      <c r="D51" s="18" t="s">
        <v>95</v>
      </c>
      <c r="E51" s="18" t="s">
        <v>51</v>
      </c>
      <c r="F51" s="19">
        <v>45</v>
      </c>
      <c r="G51" s="20"/>
      <c r="H51" s="21"/>
      <c r="I51" s="27">
        <v>5</v>
      </c>
      <c r="J51" s="27">
        <v>5</v>
      </c>
      <c r="K51" s="27">
        <v>20</v>
      </c>
      <c r="L51" s="27"/>
      <c r="M51" s="27">
        <v>10</v>
      </c>
      <c r="N51" s="27"/>
      <c r="O51" s="27">
        <v>5</v>
      </c>
      <c r="P51" s="27"/>
      <c r="Q51" s="25">
        <f t="shared" si="1"/>
        <v>45</v>
      </c>
      <c r="R51" s="26"/>
      <c r="S51" s="27"/>
      <c r="T51" s="27">
        <v>36</v>
      </c>
      <c r="U51" s="27"/>
      <c r="V51" s="27">
        <v>9</v>
      </c>
      <c r="W51" s="21"/>
      <c r="X51" s="23"/>
    </row>
    <row r="52" spans="1:24" ht="15" customHeight="1" x14ac:dyDescent="0.15">
      <c r="A52" s="16" t="s">
        <v>99</v>
      </c>
      <c r="B52" s="17">
        <v>3</v>
      </c>
      <c r="C52" s="17" t="s">
        <v>45</v>
      </c>
      <c r="D52" s="18" t="s">
        <v>56</v>
      </c>
      <c r="E52" s="18" t="s">
        <v>51</v>
      </c>
      <c r="F52" s="19">
        <v>45</v>
      </c>
      <c r="G52" s="20"/>
      <c r="H52" s="21"/>
      <c r="I52" s="21">
        <v>2</v>
      </c>
      <c r="J52" s="21">
        <v>6</v>
      </c>
      <c r="K52" s="21">
        <v>20</v>
      </c>
      <c r="L52" s="21"/>
      <c r="M52" s="21">
        <v>15</v>
      </c>
      <c r="N52" s="21"/>
      <c r="O52" s="21">
        <v>2</v>
      </c>
      <c r="P52" s="21"/>
      <c r="Q52" s="22">
        <f t="shared" si="1"/>
        <v>45</v>
      </c>
      <c r="R52" s="20"/>
      <c r="S52" s="21"/>
      <c r="T52" s="21">
        <v>36</v>
      </c>
      <c r="U52" s="21"/>
      <c r="V52" s="21">
        <v>9</v>
      </c>
      <c r="W52" s="21"/>
      <c r="X52" s="23"/>
    </row>
    <row r="53" spans="1:24" ht="15" customHeight="1" x14ac:dyDescent="0.15">
      <c r="A53" s="16" t="s">
        <v>100</v>
      </c>
      <c r="B53" s="17">
        <v>2</v>
      </c>
      <c r="C53" s="17" t="s">
        <v>53</v>
      </c>
      <c r="D53" s="18" t="s">
        <v>91</v>
      </c>
      <c r="E53" s="18" t="s">
        <v>47</v>
      </c>
      <c r="F53" s="22">
        <v>22.5</v>
      </c>
      <c r="G53" s="20"/>
      <c r="H53" s="21"/>
      <c r="I53" s="21">
        <v>1</v>
      </c>
      <c r="J53" s="21">
        <v>3</v>
      </c>
      <c r="K53" s="21">
        <v>12.5</v>
      </c>
      <c r="L53" s="21"/>
      <c r="M53" s="21">
        <v>4</v>
      </c>
      <c r="N53" s="21"/>
      <c r="O53" s="21">
        <v>2</v>
      </c>
      <c r="P53" s="21"/>
      <c r="Q53" s="22">
        <f t="shared" si="1"/>
        <v>22.5</v>
      </c>
      <c r="R53" s="20"/>
      <c r="S53" s="21"/>
      <c r="T53" s="21">
        <v>18</v>
      </c>
      <c r="U53" s="21"/>
      <c r="V53" s="21">
        <v>4.5</v>
      </c>
      <c r="W53" s="21"/>
      <c r="X53" s="23"/>
    </row>
    <row r="54" spans="1:24" ht="15" customHeight="1" x14ac:dyDescent="0.15">
      <c r="A54" s="29" t="s">
        <v>101</v>
      </c>
      <c r="B54" s="17">
        <v>2</v>
      </c>
      <c r="C54" s="17" t="s">
        <v>45</v>
      </c>
      <c r="D54" s="18" t="s">
        <v>102</v>
      </c>
      <c r="E54" s="18" t="s">
        <v>47</v>
      </c>
      <c r="F54" s="19">
        <v>22.5</v>
      </c>
      <c r="G54" s="20"/>
      <c r="H54" s="21"/>
      <c r="I54" s="21"/>
      <c r="J54" s="27">
        <v>3</v>
      </c>
      <c r="K54" s="27">
        <v>11</v>
      </c>
      <c r="L54" s="27"/>
      <c r="M54" s="27">
        <v>5.5</v>
      </c>
      <c r="N54" s="27"/>
      <c r="O54" s="27">
        <v>3</v>
      </c>
      <c r="P54" s="27"/>
      <c r="Q54" s="25">
        <f t="shared" si="1"/>
        <v>22.5</v>
      </c>
      <c r="R54" s="26"/>
      <c r="S54" s="27"/>
      <c r="T54" s="27">
        <v>18</v>
      </c>
      <c r="U54" s="27"/>
      <c r="V54" s="27">
        <v>4.5</v>
      </c>
      <c r="W54" s="27"/>
      <c r="X54" s="28"/>
    </row>
    <row r="55" spans="1:24" ht="15" customHeight="1" x14ac:dyDescent="0.15">
      <c r="A55" s="29" t="s">
        <v>103</v>
      </c>
      <c r="B55" s="17">
        <v>2</v>
      </c>
      <c r="C55" s="17" t="s">
        <v>53</v>
      </c>
      <c r="D55" s="18" t="s">
        <v>78</v>
      </c>
      <c r="E55" s="18" t="s">
        <v>47</v>
      </c>
      <c r="F55" s="22">
        <v>22.5</v>
      </c>
      <c r="G55" s="20"/>
      <c r="H55" s="21"/>
      <c r="I55" s="21"/>
      <c r="J55" s="27">
        <v>3</v>
      </c>
      <c r="K55" s="27">
        <v>10</v>
      </c>
      <c r="L55" s="27"/>
      <c r="M55" s="27">
        <v>7</v>
      </c>
      <c r="N55" s="27"/>
      <c r="O55" s="27">
        <v>2.5</v>
      </c>
      <c r="P55" s="27"/>
      <c r="Q55" s="25">
        <f t="shared" si="1"/>
        <v>22.5</v>
      </c>
      <c r="R55" s="26"/>
      <c r="S55" s="27"/>
      <c r="T55" s="27">
        <v>20.5</v>
      </c>
      <c r="U55" s="27"/>
      <c r="V55" s="27">
        <v>2</v>
      </c>
      <c r="W55" s="27"/>
      <c r="X55" s="28"/>
    </row>
    <row r="56" spans="1:24" ht="15" customHeight="1" x14ac:dyDescent="0.15">
      <c r="A56" s="29" t="s">
        <v>104</v>
      </c>
      <c r="B56" s="17">
        <v>2</v>
      </c>
      <c r="C56" s="17" t="s">
        <v>53</v>
      </c>
      <c r="D56" s="18" t="s">
        <v>91</v>
      </c>
      <c r="E56" s="18" t="s">
        <v>47</v>
      </c>
      <c r="F56" s="22">
        <v>22.5</v>
      </c>
      <c r="G56" s="20"/>
      <c r="H56" s="21"/>
      <c r="I56" s="21">
        <v>1</v>
      </c>
      <c r="J56" s="21">
        <v>3</v>
      </c>
      <c r="K56" s="21">
        <v>12.5</v>
      </c>
      <c r="L56" s="21"/>
      <c r="M56" s="21">
        <v>4</v>
      </c>
      <c r="N56" s="21"/>
      <c r="O56" s="21">
        <v>2</v>
      </c>
      <c r="P56" s="21"/>
      <c r="Q56" s="22">
        <f t="shared" si="1"/>
        <v>22.5</v>
      </c>
      <c r="R56" s="20"/>
      <c r="S56" s="21"/>
      <c r="T56" s="27">
        <v>20.5</v>
      </c>
      <c r="U56" s="27"/>
      <c r="V56" s="27">
        <v>2</v>
      </c>
      <c r="W56" s="27"/>
      <c r="X56" s="23"/>
    </row>
    <row r="57" spans="1:24" ht="15" customHeight="1" x14ac:dyDescent="0.15">
      <c r="A57" s="16" t="s">
        <v>105</v>
      </c>
      <c r="B57" s="17">
        <v>2</v>
      </c>
      <c r="C57" s="17" t="s">
        <v>53</v>
      </c>
      <c r="D57" s="18" t="s">
        <v>102</v>
      </c>
      <c r="E57" s="18" t="s">
        <v>47</v>
      </c>
      <c r="F57" s="22">
        <v>22.5</v>
      </c>
      <c r="G57" s="20"/>
      <c r="H57" s="21"/>
      <c r="I57" s="21">
        <v>0.5</v>
      </c>
      <c r="J57" s="21">
        <v>10</v>
      </c>
      <c r="K57" s="21">
        <v>9</v>
      </c>
      <c r="L57" s="21"/>
      <c r="M57" s="21"/>
      <c r="N57" s="21"/>
      <c r="O57" s="21">
        <v>3</v>
      </c>
      <c r="P57" s="21"/>
      <c r="Q57" s="22">
        <f t="shared" si="1"/>
        <v>22.5</v>
      </c>
      <c r="R57" s="20">
        <v>4.5</v>
      </c>
      <c r="S57" s="21"/>
      <c r="T57" s="21">
        <v>11</v>
      </c>
      <c r="U57" s="21">
        <v>7</v>
      </c>
      <c r="V57" s="21"/>
      <c r="W57" s="21"/>
      <c r="X57" s="23"/>
    </row>
    <row r="58" spans="1:24" ht="15" customHeight="1" x14ac:dyDescent="0.15">
      <c r="A58" s="16" t="s">
        <v>106</v>
      </c>
      <c r="B58" s="17">
        <v>2</v>
      </c>
      <c r="C58" s="17" t="s">
        <v>53</v>
      </c>
      <c r="D58" s="18" t="s">
        <v>78</v>
      </c>
      <c r="E58" s="18" t="s">
        <v>47</v>
      </c>
      <c r="F58" s="22">
        <v>22.5</v>
      </c>
      <c r="G58" s="20"/>
      <c r="H58" s="21"/>
      <c r="I58" s="21">
        <v>1</v>
      </c>
      <c r="J58" s="21">
        <v>3</v>
      </c>
      <c r="K58" s="21">
        <v>11</v>
      </c>
      <c r="L58" s="21"/>
      <c r="M58" s="21">
        <v>4.5</v>
      </c>
      <c r="N58" s="21"/>
      <c r="O58" s="21">
        <v>3</v>
      </c>
      <c r="P58" s="21"/>
      <c r="Q58" s="22">
        <f t="shared" si="1"/>
        <v>22.5</v>
      </c>
      <c r="R58" s="20"/>
      <c r="S58" s="21"/>
      <c r="T58" s="21">
        <v>18</v>
      </c>
      <c r="U58" s="21"/>
      <c r="V58" s="21">
        <v>4.5</v>
      </c>
      <c r="W58" s="21"/>
      <c r="X58" s="23"/>
    </row>
    <row r="59" spans="1:24" ht="15" customHeight="1" x14ac:dyDescent="0.15">
      <c r="A59" s="34" t="s">
        <v>107</v>
      </c>
      <c r="B59" s="17">
        <v>2</v>
      </c>
      <c r="C59" s="17" t="s">
        <v>53</v>
      </c>
      <c r="D59" s="18" t="s">
        <v>102</v>
      </c>
      <c r="E59" s="18" t="s">
        <v>47</v>
      </c>
      <c r="F59" s="22">
        <v>22.5</v>
      </c>
      <c r="G59" s="20"/>
      <c r="H59" s="21"/>
      <c r="I59" s="21"/>
      <c r="J59" s="21">
        <v>1</v>
      </c>
      <c r="K59" s="21">
        <v>3</v>
      </c>
      <c r="L59" s="21"/>
      <c r="M59" s="21">
        <v>8</v>
      </c>
      <c r="N59" s="21">
        <v>4</v>
      </c>
      <c r="O59" s="21">
        <v>6.5</v>
      </c>
      <c r="P59" s="21"/>
      <c r="Q59" s="22">
        <f t="shared" si="1"/>
        <v>22.5</v>
      </c>
      <c r="R59" s="20"/>
      <c r="S59" s="21"/>
      <c r="T59" s="21"/>
      <c r="U59" s="21">
        <v>20</v>
      </c>
      <c r="V59" s="21">
        <v>2.5</v>
      </c>
      <c r="W59" s="21"/>
      <c r="X59" s="23"/>
    </row>
    <row r="60" spans="1:24" ht="15" customHeight="1" x14ac:dyDescent="0.15">
      <c r="A60" s="29" t="s">
        <v>3</v>
      </c>
      <c r="B60" s="17">
        <v>2</v>
      </c>
      <c r="C60" s="17" t="s">
        <v>45</v>
      </c>
      <c r="D60" s="18" t="s">
        <v>95</v>
      </c>
      <c r="E60" s="18" t="s">
        <v>47</v>
      </c>
      <c r="F60" s="19">
        <v>22.5</v>
      </c>
      <c r="G60" s="20"/>
      <c r="H60" s="21"/>
      <c r="I60" s="21">
        <v>1</v>
      </c>
      <c r="J60" s="21">
        <v>5</v>
      </c>
      <c r="K60" s="21">
        <v>16.5</v>
      </c>
      <c r="L60" s="21"/>
      <c r="M60" s="21"/>
      <c r="N60" s="21"/>
      <c r="O60" s="21"/>
      <c r="P60" s="21"/>
      <c r="Q60" s="22">
        <f t="shared" si="1"/>
        <v>22.5</v>
      </c>
      <c r="R60" s="20"/>
      <c r="S60" s="21"/>
      <c r="T60" s="21">
        <v>22.5</v>
      </c>
      <c r="U60" s="21"/>
      <c r="V60" s="21"/>
      <c r="W60" s="21"/>
      <c r="X60" s="23"/>
    </row>
    <row r="61" spans="1:24" ht="15" customHeight="1" x14ac:dyDescent="0.15">
      <c r="A61" s="66" t="s">
        <v>15</v>
      </c>
      <c r="B61" s="17">
        <v>1</v>
      </c>
      <c r="C61" s="17" t="s">
        <v>53</v>
      </c>
      <c r="D61" s="18" t="s">
        <v>95</v>
      </c>
      <c r="E61" s="18" t="s">
        <v>93</v>
      </c>
      <c r="F61" s="22">
        <v>22.5</v>
      </c>
      <c r="G61" s="20"/>
      <c r="H61" s="21"/>
      <c r="I61" s="21">
        <v>1</v>
      </c>
      <c r="J61" s="21">
        <v>1.5</v>
      </c>
      <c r="K61" s="21">
        <v>5</v>
      </c>
      <c r="L61" s="21"/>
      <c r="M61" s="21">
        <v>15</v>
      </c>
      <c r="N61" s="21"/>
      <c r="O61" s="21"/>
      <c r="P61" s="21"/>
      <c r="Q61" s="22">
        <f t="shared" si="1"/>
        <v>22.5</v>
      </c>
      <c r="R61" s="20"/>
      <c r="S61" s="21"/>
      <c r="T61" s="65">
        <v>22.5</v>
      </c>
      <c r="U61" s="21"/>
      <c r="V61" s="21"/>
      <c r="W61" s="21"/>
      <c r="X61" s="23"/>
    </row>
    <row r="62" spans="1:24" ht="15" customHeight="1" x14ac:dyDescent="0.15">
      <c r="A62" s="16" t="s">
        <v>4</v>
      </c>
      <c r="B62" s="17">
        <v>2</v>
      </c>
      <c r="C62" s="17" t="s">
        <v>45</v>
      </c>
      <c r="D62" s="18" t="s">
        <v>56</v>
      </c>
      <c r="E62" s="18" t="s">
        <v>47</v>
      </c>
      <c r="F62" s="19">
        <v>22.5</v>
      </c>
      <c r="G62" s="20"/>
      <c r="H62" s="21"/>
      <c r="I62" s="21">
        <v>5</v>
      </c>
      <c r="J62" s="21">
        <v>3</v>
      </c>
      <c r="K62" s="21">
        <v>8.5</v>
      </c>
      <c r="L62" s="21"/>
      <c r="M62" s="21">
        <v>3</v>
      </c>
      <c r="N62" s="21"/>
      <c r="O62" s="21">
        <v>3</v>
      </c>
      <c r="P62" s="21"/>
      <c r="Q62" s="22">
        <f t="shared" si="1"/>
        <v>22.5</v>
      </c>
      <c r="R62" s="20"/>
      <c r="S62" s="21"/>
      <c r="T62" s="21">
        <v>22.5</v>
      </c>
      <c r="U62" s="21"/>
      <c r="V62" s="21"/>
      <c r="W62" s="21"/>
      <c r="X62" s="23"/>
    </row>
    <row r="63" spans="1:24" ht="15" customHeight="1" x14ac:dyDescent="0.15">
      <c r="A63" s="16" t="s">
        <v>16</v>
      </c>
      <c r="B63" s="17">
        <v>1</v>
      </c>
      <c r="C63" s="17" t="s">
        <v>53</v>
      </c>
      <c r="D63" s="18" t="s">
        <v>56</v>
      </c>
      <c r="E63" s="18" t="s">
        <v>93</v>
      </c>
      <c r="F63" s="22">
        <v>22.5</v>
      </c>
      <c r="G63" s="20"/>
      <c r="H63" s="21"/>
      <c r="I63" s="21">
        <v>2</v>
      </c>
      <c r="J63" s="21">
        <v>3</v>
      </c>
      <c r="K63" s="21">
        <v>6</v>
      </c>
      <c r="L63" s="21"/>
      <c r="M63" s="21">
        <v>9.5</v>
      </c>
      <c r="N63" s="21"/>
      <c r="O63" s="21">
        <v>2</v>
      </c>
      <c r="P63" s="21"/>
      <c r="Q63" s="22">
        <f t="shared" si="1"/>
        <v>22.5</v>
      </c>
      <c r="R63" s="20"/>
      <c r="S63" s="21"/>
      <c r="T63" s="21">
        <v>16</v>
      </c>
      <c r="U63" s="21"/>
      <c r="V63" s="21">
        <v>6.5</v>
      </c>
      <c r="W63" s="21"/>
      <c r="X63" s="23"/>
    </row>
    <row r="64" spans="1:24" ht="15" customHeight="1" x14ac:dyDescent="0.15">
      <c r="A64" s="16" t="s">
        <v>13</v>
      </c>
      <c r="B64" s="17">
        <v>2</v>
      </c>
      <c r="C64" s="17" t="s">
        <v>53</v>
      </c>
      <c r="D64" s="18" t="s">
        <v>78</v>
      </c>
      <c r="E64" s="18" t="s">
        <v>47</v>
      </c>
      <c r="F64" s="22">
        <v>22.5</v>
      </c>
      <c r="G64" s="20"/>
      <c r="H64" s="21"/>
      <c r="I64" s="21"/>
      <c r="J64" s="21">
        <v>3</v>
      </c>
      <c r="K64" s="21">
        <v>10</v>
      </c>
      <c r="L64" s="21"/>
      <c r="M64" s="21"/>
      <c r="N64" s="21">
        <v>3</v>
      </c>
      <c r="O64" s="21">
        <v>6.5</v>
      </c>
      <c r="P64" s="21"/>
      <c r="Q64" s="22">
        <f t="shared" si="1"/>
        <v>22.5</v>
      </c>
      <c r="R64" s="20">
        <v>4</v>
      </c>
      <c r="S64" s="21">
        <v>4</v>
      </c>
      <c r="T64" s="21">
        <v>10.5</v>
      </c>
      <c r="U64" s="21">
        <v>2</v>
      </c>
      <c r="V64" s="21">
        <v>2</v>
      </c>
      <c r="W64" s="21"/>
      <c r="X64" s="23"/>
    </row>
    <row r="65" spans="1:24" ht="15" customHeight="1" x14ac:dyDescent="0.15">
      <c r="A65" s="16" t="s">
        <v>108</v>
      </c>
      <c r="B65" s="17">
        <v>2</v>
      </c>
      <c r="C65" s="17" t="s">
        <v>53</v>
      </c>
      <c r="D65" s="18" t="s">
        <v>91</v>
      </c>
      <c r="E65" s="18" t="s">
        <v>47</v>
      </c>
      <c r="F65" s="22">
        <v>22.5</v>
      </c>
      <c r="G65" s="20"/>
      <c r="H65" s="21"/>
      <c r="I65" s="21"/>
      <c r="J65" s="21">
        <v>3</v>
      </c>
      <c r="K65" s="21">
        <v>8</v>
      </c>
      <c r="L65" s="21"/>
      <c r="M65" s="21"/>
      <c r="N65" s="21">
        <v>3</v>
      </c>
      <c r="O65" s="21">
        <v>8.5</v>
      </c>
      <c r="P65" s="21"/>
      <c r="Q65" s="22">
        <f t="shared" si="1"/>
        <v>22.5</v>
      </c>
      <c r="R65" s="20">
        <v>2</v>
      </c>
      <c r="S65" s="21">
        <v>2</v>
      </c>
      <c r="T65" s="21">
        <v>14.5</v>
      </c>
      <c r="U65" s="21">
        <v>2</v>
      </c>
      <c r="V65" s="21">
        <v>2</v>
      </c>
      <c r="W65" s="21"/>
      <c r="X65" s="23"/>
    </row>
    <row r="66" spans="1:24" ht="15" customHeight="1" x14ac:dyDescent="0.15">
      <c r="A66" s="16" t="s">
        <v>9</v>
      </c>
      <c r="B66" s="17">
        <v>2</v>
      </c>
      <c r="C66" s="17" t="s">
        <v>45</v>
      </c>
      <c r="D66" s="18" t="s">
        <v>56</v>
      </c>
      <c r="E66" s="18" t="s">
        <v>47</v>
      </c>
      <c r="F66" s="19">
        <v>22.5</v>
      </c>
      <c r="G66" s="20"/>
      <c r="H66" s="21"/>
      <c r="I66" s="21">
        <v>1</v>
      </c>
      <c r="J66" s="21">
        <v>3</v>
      </c>
      <c r="K66" s="21">
        <v>13.5</v>
      </c>
      <c r="L66" s="21"/>
      <c r="M66" s="21">
        <v>3</v>
      </c>
      <c r="N66" s="21"/>
      <c r="O66" s="21">
        <v>2</v>
      </c>
      <c r="P66" s="21"/>
      <c r="Q66" s="22">
        <f t="shared" si="1"/>
        <v>22.5</v>
      </c>
      <c r="R66" s="20"/>
      <c r="S66" s="21"/>
      <c r="T66" s="21">
        <v>22.5</v>
      </c>
      <c r="U66" s="21"/>
      <c r="V66" s="21"/>
      <c r="W66" s="21"/>
      <c r="X66" s="23"/>
    </row>
    <row r="67" spans="1:24" ht="15" customHeight="1" x14ac:dyDescent="0.15">
      <c r="A67" s="16" t="s">
        <v>19</v>
      </c>
      <c r="B67" s="17">
        <v>1</v>
      </c>
      <c r="C67" s="17" t="s">
        <v>53</v>
      </c>
      <c r="D67" s="18" t="s">
        <v>56</v>
      </c>
      <c r="E67" s="18" t="s">
        <v>93</v>
      </c>
      <c r="F67" s="22">
        <v>22.5</v>
      </c>
      <c r="G67" s="20"/>
      <c r="H67" s="21"/>
      <c r="I67" s="21">
        <v>1</v>
      </c>
      <c r="J67" s="21">
        <v>3</v>
      </c>
      <c r="K67" s="21">
        <v>6</v>
      </c>
      <c r="L67" s="21"/>
      <c r="M67" s="21">
        <v>10.5</v>
      </c>
      <c r="N67" s="21"/>
      <c r="O67" s="21">
        <v>2</v>
      </c>
      <c r="P67" s="21"/>
      <c r="Q67" s="22">
        <f t="shared" si="1"/>
        <v>22.5</v>
      </c>
      <c r="R67" s="20"/>
      <c r="S67" s="21"/>
      <c r="T67" s="21">
        <v>16</v>
      </c>
      <c r="U67" s="21"/>
      <c r="V67" s="21">
        <v>6.5</v>
      </c>
      <c r="W67" s="21"/>
      <c r="X67" s="23"/>
    </row>
    <row r="68" spans="1:24" ht="15" customHeight="1" x14ac:dyDescent="0.15">
      <c r="A68" s="16" t="s">
        <v>10</v>
      </c>
      <c r="B68" s="17">
        <v>2</v>
      </c>
      <c r="C68" s="17" t="s">
        <v>45</v>
      </c>
      <c r="D68" s="18" t="s">
        <v>102</v>
      </c>
      <c r="E68" s="18" t="s">
        <v>47</v>
      </c>
      <c r="F68" s="19">
        <v>22.5</v>
      </c>
      <c r="G68" s="20"/>
      <c r="H68" s="21"/>
      <c r="I68" s="21">
        <v>1</v>
      </c>
      <c r="J68" s="21">
        <v>3</v>
      </c>
      <c r="K68" s="21">
        <v>13.5</v>
      </c>
      <c r="L68" s="21"/>
      <c r="M68" s="21">
        <v>3</v>
      </c>
      <c r="N68" s="21"/>
      <c r="O68" s="21">
        <v>2</v>
      </c>
      <c r="P68" s="21"/>
      <c r="Q68" s="22">
        <f t="shared" si="1"/>
        <v>22.5</v>
      </c>
      <c r="R68" s="20"/>
      <c r="S68" s="21"/>
      <c r="T68" s="21">
        <v>19</v>
      </c>
      <c r="U68" s="21"/>
      <c r="V68" s="21">
        <v>3.5</v>
      </c>
      <c r="W68" s="21"/>
      <c r="X68" s="23"/>
    </row>
    <row r="69" spans="1:24" ht="15" customHeight="1" x14ac:dyDescent="0.15">
      <c r="A69" s="16" t="s">
        <v>20</v>
      </c>
      <c r="B69" s="17">
        <v>1</v>
      </c>
      <c r="C69" s="17" t="s">
        <v>53</v>
      </c>
      <c r="D69" s="18" t="s">
        <v>102</v>
      </c>
      <c r="E69" s="18" t="s">
        <v>93</v>
      </c>
      <c r="F69" s="22">
        <v>22.5</v>
      </c>
      <c r="G69" s="20"/>
      <c r="H69" s="21"/>
      <c r="I69" s="21">
        <v>1</v>
      </c>
      <c r="J69" s="21">
        <v>3</v>
      </c>
      <c r="K69" s="21">
        <v>6</v>
      </c>
      <c r="L69" s="21"/>
      <c r="M69" s="21">
        <v>10.5</v>
      </c>
      <c r="N69" s="21"/>
      <c r="O69" s="21">
        <v>2</v>
      </c>
      <c r="P69" s="21"/>
      <c r="Q69" s="22">
        <f t="shared" si="1"/>
        <v>22.5</v>
      </c>
      <c r="R69" s="20"/>
      <c r="S69" s="21"/>
      <c r="T69" s="21">
        <v>16</v>
      </c>
      <c r="U69" s="21"/>
      <c r="V69" s="21">
        <v>6.5</v>
      </c>
      <c r="W69" s="21"/>
      <c r="X69" s="23"/>
    </row>
    <row r="70" spans="1:24" ht="15" customHeight="1" x14ac:dyDescent="0.15">
      <c r="A70" s="16" t="s">
        <v>8</v>
      </c>
      <c r="B70" s="17">
        <v>2</v>
      </c>
      <c r="C70" s="17" t="s">
        <v>53</v>
      </c>
      <c r="D70" s="18" t="s">
        <v>78</v>
      </c>
      <c r="E70" s="18" t="s">
        <v>47</v>
      </c>
      <c r="F70" s="22">
        <v>22.5</v>
      </c>
      <c r="G70" s="20"/>
      <c r="H70" s="21"/>
      <c r="I70" s="21"/>
      <c r="J70" s="21">
        <v>2</v>
      </c>
      <c r="K70" s="21">
        <v>15.5</v>
      </c>
      <c r="L70" s="21"/>
      <c r="M70" s="21">
        <v>3</v>
      </c>
      <c r="N70" s="21"/>
      <c r="O70" s="21">
        <v>2</v>
      </c>
      <c r="P70" s="21"/>
      <c r="Q70" s="22">
        <f t="shared" si="1"/>
        <v>22.5</v>
      </c>
      <c r="R70" s="20"/>
      <c r="S70" s="21"/>
      <c r="T70" s="21">
        <v>16</v>
      </c>
      <c r="U70" s="21"/>
      <c r="V70" s="21">
        <v>4.5</v>
      </c>
      <c r="W70" s="21">
        <v>2</v>
      </c>
      <c r="X70" s="23"/>
    </row>
    <row r="71" spans="1:24" ht="15" customHeight="1" x14ac:dyDescent="0.15">
      <c r="A71" s="16" t="s">
        <v>18</v>
      </c>
      <c r="B71" s="17">
        <v>2</v>
      </c>
      <c r="C71" s="17" t="s">
        <v>53</v>
      </c>
      <c r="D71" s="18" t="s">
        <v>91</v>
      </c>
      <c r="E71" s="18" t="s">
        <v>47</v>
      </c>
      <c r="F71" s="22">
        <v>22.5</v>
      </c>
      <c r="G71" s="20"/>
      <c r="H71" s="21"/>
      <c r="I71" s="21"/>
      <c r="J71" s="21">
        <v>2</v>
      </c>
      <c r="K71" s="21">
        <v>15.5</v>
      </c>
      <c r="L71" s="21"/>
      <c r="M71" s="21">
        <v>3</v>
      </c>
      <c r="N71" s="21"/>
      <c r="O71" s="21">
        <v>2</v>
      </c>
      <c r="P71" s="21"/>
      <c r="Q71" s="22">
        <f t="shared" si="1"/>
        <v>22.5</v>
      </c>
      <c r="R71" s="20"/>
      <c r="S71" s="21"/>
      <c r="T71" s="21">
        <v>16</v>
      </c>
      <c r="U71" s="21"/>
      <c r="V71" s="21">
        <v>4.5</v>
      </c>
      <c r="W71" s="21">
        <v>2</v>
      </c>
      <c r="X71" s="23"/>
    </row>
    <row r="72" spans="1:24" ht="15" customHeight="1" x14ac:dyDescent="0.15">
      <c r="A72" s="16" t="s">
        <v>109</v>
      </c>
      <c r="B72" s="17">
        <v>2</v>
      </c>
      <c r="C72" s="17" t="s">
        <v>45</v>
      </c>
      <c r="D72" s="18" t="s">
        <v>102</v>
      </c>
      <c r="E72" s="18" t="s">
        <v>47</v>
      </c>
      <c r="F72" s="19">
        <v>22.5</v>
      </c>
      <c r="G72" s="20"/>
      <c r="H72" s="21"/>
      <c r="I72" s="21">
        <v>5</v>
      </c>
      <c r="J72" s="21"/>
      <c r="K72" s="21">
        <v>5</v>
      </c>
      <c r="L72" s="21"/>
      <c r="M72" s="21">
        <v>6</v>
      </c>
      <c r="N72" s="21"/>
      <c r="O72" s="21">
        <v>6.5</v>
      </c>
      <c r="P72" s="21"/>
      <c r="Q72" s="22">
        <f t="shared" si="1"/>
        <v>22.5</v>
      </c>
      <c r="R72" s="20"/>
      <c r="S72" s="21">
        <v>1.5</v>
      </c>
      <c r="T72" s="21">
        <v>21</v>
      </c>
      <c r="U72" s="21"/>
      <c r="V72" s="21"/>
      <c r="W72" s="21"/>
      <c r="X72" s="23"/>
    </row>
    <row r="73" spans="1:24" ht="15" customHeight="1" x14ac:dyDescent="0.15">
      <c r="A73" s="30" t="s">
        <v>110</v>
      </c>
      <c r="B73" s="17">
        <v>2</v>
      </c>
      <c r="C73" s="17" t="s">
        <v>53</v>
      </c>
      <c r="D73" s="18" t="s">
        <v>91</v>
      </c>
      <c r="E73" s="18" t="s">
        <v>47</v>
      </c>
      <c r="F73" s="22">
        <v>22.5</v>
      </c>
      <c r="G73" s="20"/>
      <c r="H73" s="21"/>
      <c r="I73" s="21">
        <v>5</v>
      </c>
      <c r="J73" s="21"/>
      <c r="K73" s="21">
        <v>5</v>
      </c>
      <c r="L73" s="21"/>
      <c r="M73" s="21">
        <v>5</v>
      </c>
      <c r="N73" s="21">
        <v>2.5</v>
      </c>
      <c r="O73" s="21">
        <v>5</v>
      </c>
      <c r="P73" s="21"/>
      <c r="Q73" s="22">
        <f>SUM(I73:P73)</f>
        <v>22.5</v>
      </c>
      <c r="R73" s="20"/>
      <c r="S73" s="21">
        <v>2</v>
      </c>
      <c r="T73" s="21">
        <v>16.5</v>
      </c>
      <c r="U73" s="21"/>
      <c r="V73" s="21">
        <v>2</v>
      </c>
      <c r="W73" s="21">
        <v>2</v>
      </c>
      <c r="X73" s="23"/>
    </row>
    <row r="74" spans="1:24" ht="15" customHeight="1" x14ac:dyDescent="0.15">
      <c r="A74" s="30" t="s">
        <v>11</v>
      </c>
      <c r="B74" s="17">
        <v>2</v>
      </c>
      <c r="C74" s="17" t="s">
        <v>45</v>
      </c>
      <c r="D74" s="18" t="s">
        <v>102</v>
      </c>
      <c r="E74" s="18" t="s">
        <v>47</v>
      </c>
      <c r="F74" s="19">
        <v>22.5</v>
      </c>
      <c r="G74" s="20"/>
      <c r="H74" s="21"/>
      <c r="I74" s="21"/>
      <c r="J74" s="21"/>
      <c r="K74" s="67">
        <v>15.5</v>
      </c>
      <c r="L74" s="67"/>
      <c r="M74" s="67">
        <v>3</v>
      </c>
      <c r="N74" s="67"/>
      <c r="O74" s="67">
        <v>4</v>
      </c>
      <c r="P74" s="21"/>
      <c r="Q74" s="22">
        <f>SUM(I74:P74)</f>
        <v>22.5</v>
      </c>
      <c r="R74" s="20"/>
      <c r="S74" s="21"/>
      <c r="T74" s="21">
        <v>22.5</v>
      </c>
      <c r="U74" s="21"/>
      <c r="V74" s="21"/>
      <c r="W74" s="21"/>
      <c r="X74" s="23"/>
    </row>
    <row r="75" spans="1:24" ht="15" customHeight="1" x14ac:dyDescent="0.15">
      <c r="A75" s="35" t="s">
        <v>14</v>
      </c>
      <c r="B75" s="36">
        <v>2</v>
      </c>
      <c r="C75" s="36" t="s">
        <v>53</v>
      </c>
      <c r="D75" s="37" t="s">
        <v>78</v>
      </c>
      <c r="E75" s="18" t="s">
        <v>47</v>
      </c>
      <c r="F75" s="38">
        <v>22.5</v>
      </c>
      <c r="G75" s="5"/>
      <c r="H75" s="6"/>
      <c r="I75" s="6"/>
      <c r="J75" s="6"/>
      <c r="K75" s="68">
        <v>15.5</v>
      </c>
      <c r="L75" s="68"/>
      <c r="M75" s="68">
        <v>3</v>
      </c>
      <c r="N75" s="68"/>
      <c r="O75" s="68">
        <v>4</v>
      </c>
      <c r="P75" s="6"/>
      <c r="Q75" s="38">
        <f>SUM(I75:P75)</f>
        <v>22.5</v>
      </c>
      <c r="R75" s="5"/>
      <c r="S75" s="6"/>
      <c r="T75" s="6">
        <v>18</v>
      </c>
      <c r="U75" s="6"/>
      <c r="V75" s="6">
        <v>4.5</v>
      </c>
      <c r="W75" s="6"/>
      <c r="X75" s="39"/>
    </row>
    <row r="76" spans="1:24" ht="15" customHeight="1" thickBot="1" x14ac:dyDescent="0.2">
      <c r="A76" s="69" t="s">
        <v>111</v>
      </c>
      <c r="B76" s="36">
        <v>1</v>
      </c>
      <c r="C76" s="36" t="s">
        <v>53</v>
      </c>
      <c r="D76" s="37" t="s">
        <v>112</v>
      </c>
      <c r="E76" s="37" t="s">
        <v>47</v>
      </c>
      <c r="F76" s="40">
        <v>22.5</v>
      </c>
      <c r="G76" s="41"/>
      <c r="H76" s="42"/>
      <c r="I76" s="42"/>
      <c r="J76" s="42"/>
      <c r="K76" s="42"/>
      <c r="L76" s="42"/>
      <c r="M76" s="42">
        <v>3</v>
      </c>
      <c r="N76" s="42">
        <v>5</v>
      </c>
      <c r="O76" s="42">
        <v>14.5</v>
      </c>
      <c r="P76" s="42"/>
      <c r="Q76" s="43">
        <f>SUM(I76:P76)</f>
        <v>22.5</v>
      </c>
      <c r="R76" s="70">
        <v>4.5</v>
      </c>
      <c r="S76" s="65">
        <v>9</v>
      </c>
      <c r="T76" s="65"/>
      <c r="U76" s="65">
        <v>1</v>
      </c>
      <c r="V76" s="65">
        <v>1</v>
      </c>
      <c r="W76" s="65">
        <v>2.5</v>
      </c>
      <c r="X76" s="71">
        <v>4.5</v>
      </c>
    </row>
    <row r="77" spans="1:24" ht="20.100000000000001" customHeight="1" thickTop="1" thickBot="1" x14ac:dyDescent="0.2">
      <c r="A77" s="44" t="s">
        <v>113</v>
      </c>
      <c r="B77" s="45"/>
      <c r="C77" s="45"/>
      <c r="D77" s="46"/>
      <c r="E77" s="46"/>
      <c r="F77" s="47"/>
      <c r="G77" s="47"/>
      <c r="H77" s="47"/>
      <c r="I77" s="47"/>
      <c r="J77" s="47"/>
      <c r="K77" s="47"/>
      <c r="L77" s="47"/>
      <c r="M77" s="47"/>
      <c r="N77" s="47"/>
      <c r="O77" s="47"/>
      <c r="P77" s="47"/>
      <c r="Q77" s="47"/>
      <c r="R77" s="47"/>
      <c r="S77" s="47"/>
      <c r="T77" s="47"/>
      <c r="U77" s="47"/>
      <c r="V77" s="47"/>
      <c r="W77" s="47"/>
      <c r="X77" s="47"/>
    </row>
    <row r="78" spans="1:24" ht="15" customHeight="1" thickTop="1" x14ac:dyDescent="0.15">
      <c r="A78" s="48" t="s">
        <v>114</v>
      </c>
      <c r="B78" s="49">
        <v>2</v>
      </c>
      <c r="C78" s="11" t="s">
        <v>53</v>
      </c>
      <c r="D78" s="12" t="s">
        <v>115</v>
      </c>
      <c r="E78" s="12" t="s">
        <v>47</v>
      </c>
      <c r="F78" s="50">
        <v>22.5</v>
      </c>
      <c r="G78" s="14">
        <v>22.5</v>
      </c>
      <c r="H78" s="2"/>
      <c r="I78" s="2"/>
      <c r="J78" s="2"/>
      <c r="K78" s="2"/>
      <c r="L78" s="2"/>
      <c r="M78" s="2"/>
      <c r="N78" s="2"/>
      <c r="O78" s="2"/>
      <c r="P78" s="2"/>
      <c r="Q78" s="4">
        <f t="shared" ref="Q78:Q116" si="2">SUM(I78:P78)</f>
        <v>0</v>
      </c>
      <c r="R78" s="14">
        <v>10.5</v>
      </c>
      <c r="S78" s="2">
        <v>6</v>
      </c>
      <c r="T78" s="2"/>
      <c r="U78" s="2"/>
      <c r="V78" s="2"/>
      <c r="W78" s="2"/>
      <c r="X78" s="15">
        <v>6</v>
      </c>
    </row>
    <row r="79" spans="1:24" ht="15" customHeight="1" x14ac:dyDescent="0.15">
      <c r="A79" s="51" t="s">
        <v>116</v>
      </c>
      <c r="B79" s="52">
        <v>2</v>
      </c>
      <c r="C79" s="17" t="s">
        <v>53</v>
      </c>
      <c r="D79" s="18" t="s">
        <v>115</v>
      </c>
      <c r="E79" s="18" t="s">
        <v>47</v>
      </c>
      <c r="F79" s="22">
        <v>22.5</v>
      </c>
      <c r="G79" s="20">
        <v>22.5</v>
      </c>
      <c r="H79" s="21"/>
      <c r="I79" s="21"/>
      <c r="J79" s="21"/>
      <c r="K79" s="21"/>
      <c r="L79" s="21"/>
      <c r="M79" s="21"/>
      <c r="N79" s="21"/>
      <c r="O79" s="21"/>
      <c r="P79" s="21"/>
      <c r="Q79" s="22">
        <f t="shared" si="2"/>
        <v>0</v>
      </c>
      <c r="R79" s="20">
        <v>6</v>
      </c>
      <c r="S79" s="21">
        <v>6</v>
      </c>
      <c r="T79" s="21"/>
      <c r="U79" s="21"/>
      <c r="V79" s="21"/>
      <c r="W79" s="21"/>
      <c r="X79" s="23">
        <v>10.5</v>
      </c>
    </row>
    <row r="80" spans="1:24" ht="15" customHeight="1" x14ac:dyDescent="0.15">
      <c r="A80" s="51" t="s">
        <v>117</v>
      </c>
      <c r="B80" s="52">
        <v>2</v>
      </c>
      <c r="C80" s="17" t="s">
        <v>53</v>
      </c>
      <c r="D80" s="18" t="s">
        <v>115</v>
      </c>
      <c r="E80" s="18" t="s">
        <v>47</v>
      </c>
      <c r="F80" s="22">
        <v>22.5</v>
      </c>
      <c r="G80" s="20">
        <v>22.5</v>
      </c>
      <c r="H80" s="21"/>
      <c r="I80" s="21"/>
      <c r="J80" s="21"/>
      <c r="K80" s="21"/>
      <c r="L80" s="21"/>
      <c r="M80" s="21"/>
      <c r="N80" s="21"/>
      <c r="O80" s="21"/>
      <c r="P80" s="21"/>
      <c r="Q80" s="22">
        <f t="shared" si="2"/>
        <v>0</v>
      </c>
      <c r="R80" s="20">
        <v>6</v>
      </c>
      <c r="S80" s="21">
        <v>10.5</v>
      </c>
      <c r="T80" s="21"/>
      <c r="U80" s="21"/>
      <c r="V80" s="21"/>
      <c r="W80" s="21"/>
      <c r="X80" s="23">
        <v>6</v>
      </c>
    </row>
    <row r="81" spans="1:24" ht="15" customHeight="1" x14ac:dyDescent="0.15">
      <c r="A81" s="31" t="s">
        <v>118</v>
      </c>
      <c r="B81" s="52">
        <v>2</v>
      </c>
      <c r="C81" s="17" t="s">
        <v>53</v>
      </c>
      <c r="D81" s="18" t="s">
        <v>115</v>
      </c>
      <c r="E81" s="18" t="s">
        <v>47</v>
      </c>
      <c r="F81" s="22">
        <v>22.5</v>
      </c>
      <c r="G81" s="20">
        <v>22.5</v>
      </c>
      <c r="H81" s="21"/>
      <c r="I81" s="21"/>
      <c r="J81" s="21"/>
      <c r="K81" s="21"/>
      <c r="L81" s="21"/>
      <c r="M81" s="21"/>
      <c r="N81" s="21"/>
      <c r="O81" s="21"/>
      <c r="P81" s="21"/>
      <c r="Q81" s="22">
        <f t="shared" si="2"/>
        <v>0</v>
      </c>
      <c r="R81" s="20">
        <v>6</v>
      </c>
      <c r="S81" s="21">
        <v>10.5</v>
      </c>
      <c r="T81" s="21"/>
      <c r="U81" s="21"/>
      <c r="V81" s="21"/>
      <c r="W81" s="21"/>
      <c r="X81" s="23">
        <v>6</v>
      </c>
    </row>
    <row r="82" spans="1:24" ht="15" customHeight="1" x14ac:dyDescent="0.15">
      <c r="A82" s="51" t="s">
        <v>119</v>
      </c>
      <c r="B82" s="52">
        <v>2</v>
      </c>
      <c r="C82" s="17" t="s">
        <v>53</v>
      </c>
      <c r="D82" s="18" t="s">
        <v>115</v>
      </c>
      <c r="E82" s="18" t="s">
        <v>47</v>
      </c>
      <c r="F82" s="22">
        <v>22.5</v>
      </c>
      <c r="G82" s="20">
        <v>22.5</v>
      </c>
      <c r="H82" s="21"/>
      <c r="I82" s="21"/>
      <c r="J82" s="21"/>
      <c r="K82" s="21"/>
      <c r="L82" s="21"/>
      <c r="M82" s="21"/>
      <c r="N82" s="21"/>
      <c r="O82" s="21"/>
      <c r="P82" s="21"/>
      <c r="Q82" s="22">
        <f t="shared" si="2"/>
        <v>0</v>
      </c>
      <c r="R82" s="20">
        <v>6</v>
      </c>
      <c r="S82" s="21">
        <v>6</v>
      </c>
      <c r="T82" s="21"/>
      <c r="U82" s="21"/>
      <c r="V82" s="21"/>
      <c r="W82" s="21"/>
      <c r="X82" s="23">
        <v>10.5</v>
      </c>
    </row>
    <row r="83" spans="1:24" ht="15" customHeight="1" x14ac:dyDescent="0.15">
      <c r="A83" s="51" t="s">
        <v>120</v>
      </c>
      <c r="B83" s="52">
        <v>2</v>
      </c>
      <c r="C83" s="17" t="s">
        <v>53</v>
      </c>
      <c r="D83" s="18" t="s">
        <v>115</v>
      </c>
      <c r="E83" s="18" t="s">
        <v>47</v>
      </c>
      <c r="F83" s="22">
        <v>22.5</v>
      </c>
      <c r="G83" s="20">
        <v>22.5</v>
      </c>
      <c r="H83" s="21"/>
      <c r="I83" s="21"/>
      <c r="J83" s="21"/>
      <c r="K83" s="21"/>
      <c r="L83" s="21"/>
      <c r="M83" s="21"/>
      <c r="N83" s="21"/>
      <c r="O83" s="21"/>
      <c r="P83" s="21"/>
      <c r="Q83" s="22">
        <f t="shared" si="2"/>
        <v>0</v>
      </c>
      <c r="R83" s="20">
        <v>6</v>
      </c>
      <c r="S83" s="21">
        <v>6</v>
      </c>
      <c r="T83" s="21"/>
      <c r="U83" s="21"/>
      <c r="V83" s="21"/>
      <c r="W83" s="21"/>
      <c r="X83" s="23">
        <v>10.5</v>
      </c>
    </row>
    <row r="84" spans="1:24" ht="15" customHeight="1" x14ac:dyDescent="0.15">
      <c r="A84" s="51" t="s">
        <v>121</v>
      </c>
      <c r="B84" s="17">
        <v>2</v>
      </c>
      <c r="C84" s="17" t="s">
        <v>53</v>
      </c>
      <c r="D84" s="18" t="s">
        <v>115</v>
      </c>
      <c r="E84" s="18" t="s">
        <v>47</v>
      </c>
      <c r="F84" s="22">
        <v>22.5</v>
      </c>
      <c r="G84" s="20">
        <v>22.5</v>
      </c>
      <c r="H84" s="21"/>
      <c r="I84" s="21"/>
      <c r="J84" s="21"/>
      <c r="K84" s="21"/>
      <c r="L84" s="21"/>
      <c r="M84" s="21"/>
      <c r="N84" s="21"/>
      <c r="O84" s="21"/>
      <c r="P84" s="21"/>
      <c r="Q84" s="22">
        <f t="shared" si="2"/>
        <v>0</v>
      </c>
      <c r="R84" s="20">
        <v>10.5</v>
      </c>
      <c r="S84" s="21">
        <v>6</v>
      </c>
      <c r="T84" s="21"/>
      <c r="U84" s="21"/>
      <c r="V84" s="21"/>
      <c r="W84" s="21"/>
      <c r="X84" s="23">
        <v>6</v>
      </c>
    </row>
    <row r="85" spans="1:24" ht="15" customHeight="1" x14ac:dyDescent="0.15">
      <c r="A85" s="51" t="s">
        <v>122</v>
      </c>
      <c r="B85" s="17">
        <v>2</v>
      </c>
      <c r="C85" s="17" t="s">
        <v>53</v>
      </c>
      <c r="D85" s="18" t="s">
        <v>115</v>
      </c>
      <c r="E85" s="18" t="s">
        <v>47</v>
      </c>
      <c r="F85" s="22">
        <v>22.5</v>
      </c>
      <c r="G85" s="20">
        <v>22.5</v>
      </c>
      <c r="H85" s="21"/>
      <c r="I85" s="21"/>
      <c r="J85" s="21"/>
      <c r="K85" s="21"/>
      <c r="L85" s="21"/>
      <c r="M85" s="21"/>
      <c r="N85" s="21"/>
      <c r="O85" s="21"/>
      <c r="P85" s="21"/>
      <c r="Q85" s="22">
        <f t="shared" si="2"/>
        <v>0</v>
      </c>
      <c r="R85" s="20">
        <v>10.5</v>
      </c>
      <c r="S85" s="21">
        <v>6</v>
      </c>
      <c r="T85" s="21"/>
      <c r="U85" s="21"/>
      <c r="V85" s="21"/>
      <c r="W85" s="21"/>
      <c r="X85" s="23">
        <v>6</v>
      </c>
    </row>
    <row r="86" spans="1:24" ht="15" customHeight="1" x14ac:dyDescent="0.15">
      <c r="A86" s="51" t="s">
        <v>123</v>
      </c>
      <c r="B86" s="17">
        <v>2</v>
      </c>
      <c r="C86" s="17" t="s">
        <v>53</v>
      </c>
      <c r="D86" s="18" t="s">
        <v>115</v>
      </c>
      <c r="E86" s="18" t="s">
        <v>47</v>
      </c>
      <c r="F86" s="22">
        <v>22.5</v>
      </c>
      <c r="G86" s="20">
        <v>22.5</v>
      </c>
      <c r="H86" s="21"/>
      <c r="I86" s="21"/>
      <c r="J86" s="21"/>
      <c r="K86" s="21"/>
      <c r="L86" s="21"/>
      <c r="M86" s="21"/>
      <c r="N86" s="21"/>
      <c r="O86" s="21"/>
      <c r="P86" s="21"/>
      <c r="Q86" s="22">
        <f t="shared" si="2"/>
        <v>0</v>
      </c>
      <c r="R86" s="20">
        <v>10.5</v>
      </c>
      <c r="S86" s="21">
        <v>6</v>
      </c>
      <c r="T86" s="21"/>
      <c r="U86" s="21"/>
      <c r="V86" s="21"/>
      <c r="W86" s="21"/>
      <c r="X86" s="23">
        <v>6</v>
      </c>
    </row>
    <row r="87" spans="1:24" ht="15" customHeight="1" x14ac:dyDescent="0.15">
      <c r="A87" s="51" t="s">
        <v>124</v>
      </c>
      <c r="B87" s="17">
        <v>2</v>
      </c>
      <c r="C87" s="17" t="s">
        <v>53</v>
      </c>
      <c r="D87" s="18" t="s">
        <v>115</v>
      </c>
      <c r="E87" s="18" t="s">
        <v>47</v>
      </c>
      <c r="F87" s="22">
        <v>22.5</v>
      </c>
      <c r="G87" s="20">
        <v>22.5</v>
      </c>
      <c r="H87" s="21"/>
      <c r="I87" s="21"/>
      <c r="J87" s="21"/>
      <c r="K87" s="21"/>
      <c r="L87" s="21"/>
      <c r="M87" s="21"/>
      <c r="N87" s="21"/>
      <c r="O87" s="21"/>
      <c r="P87" s="21"/>
      <c r="Q87" s="22">
        <f t="shared" si="2"/>
        <v>0</v>
      </c>
      <c r="R87" s="20">
        <v>6</v>
      </c>
      <c r="S87" s="21">
        <v>10.5</v>
      </c>
      <c r="T87" s="21"/>
      <c r="U87" s="21"/>
      <c r="V87" s="21"/>
      <c r="W87" s="21"/>
      <c r="X87" s="23">
        <v>6</v>
      </c>
    </row>
    <row r="88" spans="1:24" ht="15" customHeight="1" x14ac:dyDescent="0.15">
      <c r="A88" s="51" t="s">
        <v>125</v>
      </c>
      <c r="B88" s="17">
        <v>2</v>
      </c>
      <c r="C88" s="17" t="s">
        <v>53</v>
      </c>
      <c r="D88" s="18" t="s">
        <v>115</v>
      </c>
      <c r="E88" s="18" t="s">
        <v>47</v>
      </c>
      <c r="F88" s="22">
        <v>22.5</v>
      </c>
      <c r="G88" s="20">
        <v>22.5</v>
      </c>
      <c r="H88" s="21"/>
      <c r="I88" s="21"/>
      <c r="J88" s="21"/>
      <c r="K88" s="21"/>
      <c r="L88" s="21"/>
      <c r="M88" s="21"/>
      <c r="N88" s="21"/>
      <c r="O88" s="21"/>
      <c r="P88" s="21"/>
      <c r="Q88" s="22">
        <f t="shared" si="2"/>
        <v>0</v>
      </c>
      <c r="R88" s="20">
        <v>6</v>
      </c>
      <c r="S88" s="21">
        <v>6</v>
      </c>
      <c r="T88" s="21"/>
      <c r="U88" s="21"/>
      <c r="V88" s="21"/>
      <c r="W88" s="21"/>
      <c r="X88" s="23">
        <v>10.5</v>
      </c>
    </row>
    <row r="89" spans="1:24" ht="15" customHeight="1" x14ac:dyDescent="0.15">
      <c r="A89" s="51" t="s">
        <v>126</v>
      </c>
      <c r="B89" s="52">
        <v>2</v>
      </c>
      <c r="C89" s="17" t="s">
        <v>53</v>
      </c>
      <c r="D89" s="18" t="s">
        <v>115</v>
      </c>
      <c r="E89" s="18" t="s">
        <v>47</v>
      </c>
      <c r="F89" s="22">
        <v>22.5</v>
      </c>
      <c r="G89" s="20">
        <v>22.5</v>
      </c>
      <c r="H89" s="21"/>
      <c r="I89" s="21"/>
      <c r="J89" s="21"/>
      <c r="K89" s="21"/>
      <c r="L89" s="21"/>
      <c r="M89" s="21"/>
      <c r="N89" s="21"/>
      <c r="O89" s="21"/>
      <c r="P89" s="21"/>
      <c r="Q89" s="22">
        <f t="shared" si="2"/>
        <v>0</v>
      </c>
      <c r="R89" s="20">
        <v>6</v>
      </c>
      <c r="S89" s="21">
        <v>10.5</v>
      </c>
      <c r="T89" s="21"/>
      <c r="U89" s="21"/>
      <c r="V89" s="21"/>
      <c r="W89" s="21"/>
      <c r="X89" s="23">
        <v>6</v>
      </c>
    </row>
    <row r="90" spans="1:24" ht="15" customHeight="1" x14ac:dyDescent="0.15">
      <c r="A90" s="51" t="s">
        <v>127</v>
      </c>
      <c r="B90" s="52">
        <v>2</v>
      </c>
      <c r="C90" s="17" t="s">
        <v>53</v>
      </c>
      <c r="D90" s="18" t="s">
        <v>115</v>
      </c>
      <c r="E90" s="18" t="s">
        <v>47</v>
      </c>
      <c r="F90" s="22">
        <v>22.5</v>
      </c>
      <c r="G90" s="20">
        <v>22.5</v>
      </c>
      <c r="H90" s="21"/>
      <c r="I90" s="21"/>
      <c r="J90" s="21"/>
      <c r="K90" s="21"/>
      <c r="L90" s="21"/>
      <c r="M90" s="21"/>
      <c r="N90" s="21"/>
      <c r="O90" s="21"/>
      <c r="P90" s="21"/>
      <c r="Q90" s="22">
        <f t="shared" si="2"/>
        <v>0</v>
      </c>
      <c r="R90" s="20">
        <v>6</v>
      </c>
      <c r="S90" s="21">
        <v>10.5</v>
      </c>
      <c r="T90" s="21"/>
      <c r="U90" s="21"/>
      <c r="V90" s="21"/>
      <c r="W90" s="21"/>
      <c r="X90" s="23">
        <v>6</v>
      </c>
    </row>
    <row r="91" spans="1:24" ht="15" customHeight="1" x14ac:dyDescent="0.15">
      <c r="A91" s="31" t="s">
        <v>128</v>
      </c>
      <c r="B91" s="52">
        <v>1</v>
      </c>
      <c r="C91" s="17" t="s">
        <v>53</v>
      </c>
      <c r="D91" s="18" t="s">
        <v>50</v>
      </c>
      <c r="E91" s="18" t="s">
        <v>86</v>
      </c>
      <c r="F91" s="22">
        <v>22.5</v>
      </c>
      <c r="G91" s="20">
        <v>22.5</v>
      </c>
      <c r="H91" s="21"/>
      <c r="I91" s="21"/>
      <c r="J91" s="21"/>
      <c r="K91" s="21"/>
      <c r="L91" s="21"/>
      <c r="M91" s="21"/>
      <c r="N91" s="21"/>
      <c r="O91" s="21"/>
      <c r="P91" s="21"/>
      <c r="Q91" s="22">
        <f t="shared" si="2"/>
        <v>0</v>
      </c>
      <c r="R91" s="20"/>
      <c r="S91" s="21"/>
      <c r="T91" s="21"/>
      <c r="U91" s="21"/>
      <c r="V91" s="21"/>
      <c r="W91" s="21"/>
      <c r="X91" s="23"/>
    </row>
    <row r="92" spans="1:24" ht="15" customHeight="1" x14ac:dyDescent="0.15">
      <c r="A92" s="31" t="s">
        <v>129</v>
      </c>
      <c r="B92" s="52">
        <v>1</v>
      </c>
      <c r="C92" s="17" t="s">
        <v>53</v>
      </c>
      <c r="D92" s="18" t="s">
        <v>48</v>
      </c>
      <c r="E92" s="18" t="s">
        <v>86</v>
      </c>
      <c r="F92" s="22">
        <v>22.5</v>
      </c>
      <c r="G92" s="20">
        <v>22.5</v>
      </c>
      <c r="H92" s="21"/>
      <c r="I92" s="21"/>
      <c r="J92" s="21"/>
      <c r="K92" s="21"/>
      <c r="L92" s="21"/>
      <c r="M92" s="21"/>
      <c r="N92" s="21"/>
      <c r="O92" s="21"/>
      <c r="P92" s="21"/>
      <c r="Q92" s="22">
        <f t="shared" si="2"/>
        <v>0</v>
      </c>
      <c r="R92" s="20"/>
      <c r="S92" s="21"/>
      <c r="T92" s="21"/>
      <c r="U92" s="21"/>
      <c r="V92" s="21"/>
      <c r="W92" s="21"/>
      <c r="X92" s="23"/>
    </row>
    <row r="93" spans="1:24" ht="15" customHeight="1" x14ac:dyDescent="0.15">
      <c r="A93" s="51" t="s">
        <v>130</v>
      </c>
      <c r="B93" s="52">
        <v>1</v>
      </c>
      <c r="C93" s="52" t="s">
        <v>131</v>
      </c>
      <c r="D93" s="18" t="s">
        <v>50</v>
      </c>
      <c r="E93" s="18" t="s">
        <v>47</v>
      </c>
      <c r="F93" s="22">
        <v>22.5</v>
      </c>
      <c r="G93" s="20">
        <v>22.5</v>
      </c>
      <c r="H93" s="21"/>
      <c r="I93" s="21"/>
      <c r="J93" s="21"/>
      <c r="K93" s="21"/>
      <c r="L93" s="21"/>
      <c r="M93" s="21"/>
      <c r="N93" s="21"/>
      <c r="O93" s="21"/>
      <c r="P93" s="21"/>
      <c r="Q93" s="22">
        <f t="shared" si="2"/>
        <v>0</v>
      </c>
      <c r="R93" s="20">
        <v>4.5</v>
      </c>
      <c r="S93" s="21"/>
      <c r="T93" s="21"/>
      <c r="U93" s="21"/>
      <c r="V93" s="21"/>
      <c r="W93" s="21">
        <v>18</v>
      </c>
      <c r="X93" s="23"/>
    </row>
    <row r="94" spans="1:24" ht="15" customHeight="1" x14ac:dyDescent="0.15">
      <c r="A94" s="51" t="s">
        <v>132</v>
      </c>
      <c r="B94" s="52">
        <v>1</v>
      </c>
      <c r="C94" s="52" t="s">
        <v>131</v>
      </c>
      <c r="D94" s="18" t="s">
        <v>48</v>
      </c>
      <c r="E94" s="18" t="s">
        <v>47</v>
      </c>
      <c r="F94" s="22">
        <v>22.5</v>
      </c>
      <c r="G94" s="20">
        <v>22.5</v>
      </c>
      <c r="H94" s="21"/>
      <c r="I94" s="21"/>
      <c r="J94" s="21"/>
      <c r="K94" s="21"/>
      <c r="L94" s="21"/>
      <c r="M94" s="21"/>
      <c r="N94" s="21"/>
      <c r="O94" s="21"/>
      <c r="P94" s="21"/>
      <c r="Q94" s="22">
        <f t="shared" si="2"/>
        <v>0</v>
      </c>
      <c r="R94" s="20">
        <v>4.5</v>
      </c>
      <c r="S94" s="21"/>
      <c r="T94" s="21"/>
      <c r="U94" s="21"/>
      <c r="V94" s="21"/>
      <c r="W94" s="21">
        <v>18</v>
      </c>
      <c r="X94" s="23"/>
    </row>
    <row r="95" spans="1:24" ht="15" customHeight="1" x14ac:dyDescent="0.15">
      <c r="A95" s="51" t="s">
        <v>133</v>
      </c>
      <c r="B95" s="17">
        <v>1</v>
      </c>
      <c r="C95" s="52" t="s">
        <v>131</v>
      </c>
      <c r="D95" s="18" t="s">
        <v>50</v>
      </c>
      <c r="E95" s="18" t="s">
        <v>47</v>
      </c>
      <c r="F95" s="22">
        <v>22.5</v>
      </c>
      <c r="G95" s="20">
        <v>22.5</v>
      </c>
      <c r="H95" s="21"/>
      <c r="I95" s="21"/>
      <c r="J95" s="21"/>
      <c r="K95" s="21"/>
      <c r="L95" s="21"/>
      <c r="M95" s="21"/>
      <c r="N95" s="21"/>
      <c r="O95" s="21"/>
      <c r="P95" s="21"/>
      <c r="Q95" s="22">
        <f t="shared" si="2"/>
        <v>0</v>
      </c>
      <c r="R95" s="20">
        <v>4.5</v>
      </c>
      <c r="S95" s="21"/>
      <c r="T95" s="21"/>
      <c r="U95" s="21"/>
      <c r="V95" s="21"/>
      <c r="W95" s="21">
        <v>18</v>
      </c>
      <c r="X95" s="23"/>
    </row>
    <row r="96" spans="1:24" ht="15" customHeight="1" x14ac:dyDescent="0.15">
      <c r="A96" s="51" t="s">
        <v>134</v>
      </c>
      <c r="B96" s="17">
        <v>1</v>
      </c>
      <c r="C96" s="52" t="s">
        <v>131</v>
      </c>
      <c r="D96" s="18" t="s">
        <v>48</v>
      </c>
      <c r="E96" s="18" t="s">
        <v>47</v>
      </c>
      <c r="F96" s="22">
        <v>22.5</v>
      </c>
      <c r="G96" s="20">
        <v>22.5</v>
      </c>
      <c r="H96" s="21"/>
      <c r="I96" s="21"/>
      <c r="J96" s="21"/>
      <c r="K96" s="21"/>
      <c r="L96" s="21"/>
      <c r="M96" s="21"/>
      <c r="N96" s="21"/>
      <c r="O96" s="21"/>
      <c r="P96" s="21"/>
      <c r="Q96" s="22">
        <f t="shared" si="2"/>
        <v>0</v>
      </c>
      <c r="R96" s="20">
        <v>4.5</v>
      </c>
      <c r="S96" s="21"/>
      <c r="T96" s="21"/>
      <c r="U96" s="21"/>
      <c r="V96" s="21"/>
      <c r="W96" s="21">
        <v>18</v>
      </c>
      <c r="X96" s="23"/>
    </row>
    <row r="97" spans="1:24" ht="15" customHeight="1" x14ac:dyDescent="0.15">
      <c r="A97" s="51" t="s">
        <v>135</v>
      </c>
      <c r="B97" s="52">
        <v>1</v>
      </c>
      <c r="C97" s="52" t="s">
        <v>131</v>
      </c>
      <c r="D97" s="18" t="s">
        <v>95</v>
      </c>
      <c r="E97" s="18" t="s">
        <v>47</v>
      </c>
      <c r="F97" s="22">
        <v>22.5</v>
      </c>
      <c r="G97" s="20">
        <v>22.5</v>
      </c>
      <c r="H97" s="21"/>
      <c r="I97" s="21"/>
      <c r="J97" s="21"/>
      <c r="K97" s="21"/>
      <c r="L97" s="21"/>
      <c r="M97" s="21"/>
      <c r="N97" s="21"/>
      <c r="O97" s="21"/>
      <c r="P97" s="21"/>
      <c r="Q97" s="22">
        <f t="shared" si="2"/>
        <v>0</v>
      </c>
      <c r="R97" s="20">
        <v>4.5</v>
      </c>
      <c r="S97" s="21"/>
      <c r="T97" s="21"/>
      <c r="U97" s="21"/>
      <c r="V97" s="21"/>
      <c r="W97" s="21">
        <v>18</v>
      </c>
      <c r="X97" s="23"/>
    </row>
    <row r="98" spans="1:24" ht="15" customHeight="1" x14ac:dyDescent="0.15">
      <c r="A98" s="51" t="s">
        <v>136</v>
      </c>
      <c r="B98" s="17">
        <v>1</v>
      </c>
      <c r="C98" s="52" t="s">
        <v>131</v>
      </c>
      <c r="D98" s="18" t="s">
        <v>56</v>
      </c>
      <c r="E98" s="18" t="s">
        <v>47</v>
      </c>
      <c r="F98" s="22">
        <v>22.5</v>
      </c>
      <c r="G98" s="20">
        <v>22.5</v>
      </c>
      <c r="H98" s="21"/>
      <c r="I98" s="21"/>
      <c r="J98" s="21"/>
      <c r="K98" s="21"/>
      <c r="L98" s="21"/>
      <c r="M98" s="21"/>
      <c r="N98" s="21"/>
      <c r="O98" s="21"/>
      <c r="P98" s="21"/>
      <c r="Q98" s="22">
        <f t="shared" si="2"/>
        <v>0</v>
      </c>
      <c r="R98" s="20">
        <v>4.5</v>
      </c>
      <c r="S98" s="21"/>
      <c r="T98" s="21"/>
      <c r="U98" s="21"/>
      <c r="V98" s="21"/>
      <c r="W98" s="21">
        <v>18</v>
      </c>
      <c r="X98" s="23"/>
    </row>
    <row r="99" spans="1:24" ht="15" customHeight="1" x14ac:dyDescent="0.15">
      <c r="A99" s="51" t="s">
        <v>137</v>
      </c>
      <c r="B99" s="17">
        <v>1</v>
      </c>
      <c r="C99" s="52" t="s">
        <v>131</v>
      </c>
      <c r="D99" s="18" t="s">
        <v>102</v>
      </c>
      <c r="E99" s="18" t="s">
        <v>47</v>
      </c>
      <c r="F99" s="22">
        <v>22.5</v>
      </c>
      <c r="G99" s="20">
        <v>22.5</v>
      </c>
      <c r="H99" s="21"/>
      <c r="I99" s="21"/>
      <c r="J99" s="21"/>
      <c r="K99" s="21"/>
      <c r="L99" s="21"/>
      <c r="M99" s="21"/>
      <c r="N99" s="21"/>
      <c r="O99" s="21"/>
      <c r="P99" s="21"/>
      <c r="Q99" s="22">
        <f t="shared" si="2"/>
        <v>0</v>
      </c>
      <c r="R99" s="20">
        <v>4.5</v>
      </c>
      <c r="S99" s="21"/>
      <c r="T99" s="21"/>
      <c r="U99" s="21"/>
      <c r="V99" s="21"/>
      <c r="W99" s="21">
        <v>18</v>
      </c>
      <c r="X99" s="23"/>
    </row>
    <row r="100" spans="1:24" ht="15" customHeight="1" x14ac:dyDescent="0.15">
      <c r="A100" s="51" t="s">
        <v>138</v>
      </c>
      <c r="B100" s="52">
        <v>1</v>
      </c>
      <c r="C100" s="52" t="s">
        <v>131</v>
      </c>
      <c r="D100" s="18" t="s">
        <v>78</v>
      </c>
      <c r="E100" s="18" t="s">
        <v>47</v>
      </c>
      <c r="F100" s="22">
        <v>22.5</v>
      </c>
      <c r="G100" s="20">
        <v>22.5</v>
      </c>
      <c r="H100" s="21"/>
      <c r="I100" s="21"/>
      <c r="J100" s="21"/>
      <c r="K100" s="21"/>
      <c r="L100" s="21"/>
      <c r="M100" s="21"/>
      <c r="N100" s="21"/>
      <c r="O100" s="21"/>
      <c r="P100" s="21"/>
      <c r="Q100" s="22">
        <f t="shared" si="2"/>
        <v>0</v>
      </c>
      <c r="R100" s="20">
        <v>4.5</v>
      </c>
      <c r="S100" s="21"/>
      <c r="T100" s="21"/>
      <c r="U100" s="21"/>
      <c r="V100" s="21"/>
      <c r="W100" s="21">
        <v>18</v>
      </c>
      <c r="X100" s="23"/>
    </row>
    <row r="101" spans="1:24" ht="15" customHeight="1" x14ac:dyDescent="0.15">
      <c r="A101" s="31" t="s">
        <v>139</v>
      </c>
      <c r="B101" s="52">
        <v>1</v>
      </c>
      <c r="C101" s="52" t="s">
        <v>131</v>
      </c>
      <c r="D101" s="18" t="s">
        <v>115</v>
      </c>
      <c r="E101" s="18" t="s">
        <v>47</v>
      </c>
      <c r="F101" s="22">
        <v>22.5</v>
      </c>
      <c r="G101" s="20">
        <v>22.5</v>
      </c>
      <c r="H101" s="21"/>
      <c r="I101" s="21"/>
      <c r="J101" s="21"/>
      <c r="K101" s="21"/>
      <c r="L101" s="21"/>
      <c r="M101" s="21"/>
      <c r="N101" s="21"/>
      <c r="O101" s="21"/>
      <c r="P101" s="21"/>
      <c r="Q101" s="22">
        <f t="shared" si="2"/>
        <v>0</v>
      </c>
      <c r="R101" s="20">
        <v>4.5</v>
      </c>
      <c r="S101" s="21"/>
      <c r="T101" s="21"/>
      <c r="U101" s="21"/>
      <c r="V101" s="21"/>
      <c r="W101" s="21">
        <v>18</v>
      </c>
      <c r="X101" s="23"/>
    </row>
    <row r="102" spans="1:24" ht="15" customHeight="1" x14ac:dyDescent="0.15">
      <c r="A102" s="31" t="s">
        <v>140</v>
      </c>
      <c r="B102" s="52">
        <v>1</v>
      </c>
      <c r="C102" s="52" t="s">
        <v>131</v>
      </c>
      <c r="D102" s="18" t="s">
        <v>115</v>
      </c>
      <c r="E102" s="18" t="s">
        <v>47</v>
      </c>
      <c r="F102" s="22">
        <v>22.5</v>
      </c>
      <c r="G102" s="20">
        <v>22.5</v>
      </c>
      <c r="H102" s="21"/>
      <c r="I102" s="21"/>
      <c r="J102" s="21"/>
      <c r="K102" s="21"/>
      <c r="L102" s="21"/>
      <c r="M102" s="21"/>
      <c r="N102" s="21"/>
      <c r="O102" s="21"/>
      <c r="P102" s="21"/>
      <c r="Q102" s="22">
        <f t="shared" si="2"/>
        <v>0</v>
      </c>
      <c r="R102" s="20">
        <v>4.5</v>
      </c>
      <c r="S102" s="21"/>
      <c r="T102" s="21"/>
      <c r="U102" s="21"/>
      <c r="V102" s="21"/>
      <c r="W102" s="21">
        <v>18</v>
      </c>
      <c r="X102" s="23"/>
    </row>
    <row r="103" spans="1:24" ht="15" customHeight="1" x14ac:dyDescent="0.15">
      <c r="A103" s="31" t="s">
        <v>141</v>
      </c>
      <c r="B103" s="17">
        <v>1</v>
      </c>
      <c r="C103" s="52" t="s">
        <v>131</v>
      </c>
      <c r="D103" s="18" t="s">
        <v>115</v>
      </c>
      <c r="E103" s="18" t="s">
        <v>47</v>
      </c>
      <c r="F103" s="22">
        <v>22.5</v>
      </c>
      <c r="G103" s="20">
        <v>22.5</v>
      </c>
      <c r="H103" s="21"/>
      <c r="I103" s="21"/>
      <c r="J103" s="21"/>
      <c r="K103" s="21"/>
      <c r="L103" s="21"/>
      <c r="M103" s="21"/>
      <c r="N103" s="21"/>
      <c r="O103" s="21"/>
      <c r="P103" s="21"/>
      <c r="Q103" s="22">
        <f t="shared" si="2"/>
        <v>0</v>
      </c>
      <c r="R103" s="20">
        <v>4.5</v>
      </c>
      <c r="S103" s="21"/>
      <c r="T103" s="21"/>
      <c r="U103" s="21"/>
      <c r="V103" s="21"/>
      <c r="W103" s="21">
        <v>18</v>
      </c>
      <c r="X103" s="23"/>
    </row>
    <row r="104" spans="1:24" ht="15" customHeight="1" x14ac:dyDescent="0.15">
      <c r="A104" s="31" t="s">
        <v>142</v>
      </c>
      <c r="B104" s="52">
        <v>1</v>
      </c>
      <c r="C104" s="52" t="s">
        <v>131</v>
      </c>
      <c r="D104" s="18" t="s">
        <v>115</v>
      </c>
      <c r="E104" s="18" t="s">
        <v>47</v>
      </c>
      <c r="F104" s="22">
        <v>22.5</v>
      </c>
      <c r="G104" s="20">
        <v>22.5</v>
      </c>
      <c r="H104" s="21"/>
      <c r="I104" s="21"/>
      <c r="J104" s="21"/>
      <c r="K104" s="21"/>
      <c r="L104" s="21"/>
      <c r="M104" s="21"/>
      <c r="N104" s="21"/>
      <c r="O104" s="21"/>
      <c r="P104" s="21"/>
      <c r="Q104" s="22">
        <f t="shared" si="2"/>
        <v>0</v>
      </c>
      <c r="R104" s="20">
        <v>4.5</v>
      </c>
      <c r="S104" s="21"/>
      <c r="T104" s="21"/>
      <c r="U104" s="21"/>
      <c r="V104" s="21"/>
      <c r="W104" s="21">
        <v>18</v>
      </c>
      <c r="X104" s="23"/>
    </row>
    <row r="105" spans="1:24" ht="15" customHeight="1" x14ac:dyDescent="0.15">
      <c r="A105" s="51" t="s">
        <v>143</v>
      </c>
      <c r="B105" s="17">
        <v>1</v>
      </c>
      <c r="C105" s="17" t="s">
        <v>53</v>
      </c>
      <c r="D105" s="18" t="s">
        <v>50</v>
      </c>
      <c r="E105" s="18" t="s">
        <v>47</v>
      </c>
      <c r="F105" s="22">
        <v>22.5</v>
      </c>
      <c r="G105" s="20">
        <v>22.5</v>
      </c>
      <c r="H105" s="21"/>
      <c r="I105" s="21"/>
      <c r="J105" s="21"/>
      <c r="K105" s="21"/>
      <c r="L105" s="21"/>
      <c r="M105" s="21"/>
      <c r="N105" s="21"/>
      <c r="O105" s="21"/>
      <c r="P105" s="21"/>
      <c r="Q105" s="22">
        <f t="shared" si="2"/>
        <v>0</v>
      </c>
      <c r="R105" s="20">
        <v>4.5</v>
      </c>
      <c r="S105" s="21"/>
      <c r="T105" s="21"/>
      <c r="U105" s="21"/>
      <c r="V105" s="21"/>
      <c r="W105" s="21">
        <v>18</v>
      </c>
      <c r="X105" s="23"/>
    </row>
    <row r="106" spans="1:24" ht="15" customHeight="1" x14ac:dyDescent="0.15">
      <c r="A106" s="51" t="s">
        <v>144</v>
      </c>
      <c r="B106" s="52">
        <v>1</v>
      </c>
      <c r="C106" s="17" t="s">
        <v>53</v>
      </c>
      <c r="D106" s="18" t="s">
        <v>48</v>
      </c>
      <c r="E106" s="18" t="s">
        <v>47</v>
      </c>
      <c r="F106" s="22">
        <v>22.5</v>
      </c>
      <c r="G106" s="20">
        <v>22.5</v>
      </c>
      <c r="H106" s="21"/>
      <c r="I106" s="21"/>
      <c r="J106" s="21"/>
      <c r="K106" s="21"/>
      <c r="L106" s="21"/>
      <c r="M106" s="21"/>
      <c r="N106" s="21"/>
      <c r="O106" s="21"/>
      <c r="P106" s="21"/>
      <c r="Q106" s="22">
        <f t="shared" si="2"/>
        <v>0</v>
      </c>
      <c r="R106" s="20">
        <v>4.5</v>
      </c>
      <c r="S106" s="21"/>
      <c r="T106" s="21"/>
      <c r="U106" s="21"/>
      <c r="V106" s="21"/>
      <c r="W106" s="21">
        <v>18</v>
      </c>
      <c r="X106" s="23"/>
    </row>
    <row r="107" spans="1:24" ht="15" customHeight="1" x14ac:dyDescent="0.15">
      <c r="A107" s="51" t="s">
        <v>145</v>
      </c>
      <c r="B107" s="17">
        <v>1</v>
      </c>
      <c r="C107" s="17" t="s">
        <v>53</v>
      </c>
      <c r="D107" s="18" t="s">
        <v>95</v>
      </c>
      <c r="E107" s="18" t="s">
        <v>47</v>
      </c>
      <c r="F107" s="22">
        <v>22.5</v>
      </c>
      <c r="G107" s="20">
        <v>22.5</v>
      </c>
      <c r="H107" s="21"/>
      <c r="I107" s="21"/>
      <c r="J107" s="21"/>
      <c r="K107" s="21"/>
      <c r="L107" s="21"/>
      <c r="M107" s="21"/>
      <c r="N107" s="21"/>
      <c r="O107" s="21"/>
      <c r="P107" s="21"/>
      <c r="Q107" s="22">
        <f t="shared" si="2"/>
        <v>0</v>
      </c>
      <c r="R107" s="20">
        <v>4.5</v>
      </c>
      <c r="S107" s="21"/>
      <c r="T107" s="21"/>
      <c r="U107" s="21"/>
      <c r="V107" s="21"/>
      <c r="W107" s="21">
        <v>18</v>
      </c>
      <c r="X107" s="23"/>
    </row>
    <row r="108" spans="1:24" ht="15" customHeight="1" x14ac:dyDescent="0.15">
      <c r="A108" s="51" t="s">
        <v>146</v>
      </c>
      <c r="B108" s="52">
        <v>1</v>
      </c>
      <c r="C108" s="17" t="s">
        <v>53</v>
      </c>
      <c r="D108" s="18" t="s">
        <v>56</v>
      </c>
      <c r="E108" s="18" t="s">
        <v>47</v>
      </c>
      <c r="F108" s="22">
        <v>22.5</v>
      </c>
      <c r="G108" s="20">
        <v>22.5</v>
      </c>
      <c r="H108" s="21"/>
      <c r="I108" s="21"/>
      <c r="J108" s="21"/>
      <c r="K108" s="21"/>
      <c r="L108" s="21"/>
      <c r="M108" s="21"/>
      <c r="N108" s="21"/>
      <c r="O108" s="21"/>
      <c r="P108" s="21"/>
      <c r="Q108" s="22">
        <f t="shared" si="2"/>
        <v>0</v>
      </c>
      <c r="R108" s="20">
        <v>4.5</v>
      </c>
      <c r="S108" s="21"/>
      <c r="T108" s="21"/>
      <c r="U108" s="21"/>
      <c r="V108" s="21"/>
      <c r="W108" s="21">
        <v>18</v>
      </c>
      <c r="X108" s="23"/>
    </row>
    <row r="109" spans="1:24" ht="15" customHeight="1" x14ac:dyDescent="0.15">
      <c r="A109" s="51" t="s">
        <v>147</v>
      </c>
      <c r="B109" s="52">
        <v>1</v>
      </c>
      <c r="C109" s="17" t="s">
        <v>53</v>
      </c>
      <c r="D109" s="18" t="s">
        <v>50</v>
      </c>
      <c r="E109" s="18" t="s">
        <v>47</v>
      </c>
      <c r="F109" s="22">
        <v>22.5</v>
      </c>
      <c r="G109" s="20">
        <v>22.5</v>
      </c>
      <c r="H109" s="21"/>
      <c r="I109" s="21"/>
      <c r="J109" s="21"/>
      <c r="K109" s="21"/>
      <c r="L109" s="21"/>
      <c r="M109" s="21"/>
      <c r="N109" s="21"/>
      <c r="O109" s="21"/>
      <c r="P109" s="21"/>
      <c r="Q109" s="22">
        <f t="shared" si="2"/>
        <v>0</v>
      </c>
      <c r="R109" s="20">
        <v>4.5</v>
      </c>
      <c r="S109" s="21"/>
      <c r="T109" s="21"/>
      <c r="U109" s="21"/>
      <c r="V109" s="21"/>
      <c r="W109" s="21">
        <v>18</v>
      </c>
      <c r="X109" s="23"/>
    </row>
    <row r="110" spans="1:24" ht="15" customHeight="1" x14ac:dyDescent="0.15">
      <c r="A110" s="51" t="s">
        <v>148</v>
      </c>
      <c r="B110" s="52">
        <v>1</v>
      </c>
      <c r="C110" s="17" t="s">
        <v>53</v>
      </c>
      <c r="D110" s="18" t="s">
        <v>48</v>
      </c>
      <c r="E110" s="18" t="s">
        <v>47</v>
      </c>
      <c r="F110" s="22">
        <v>22.5</v>
      </c>
      <c r="G110" s="20">
        <v>22.5</v>
      </c>
      <c r="H110" s="21"/>
      <c r="I110" s="21"/>
      <c r="J110" s="21"/>
      <c r="K110" s="21"/>
      <c r="L110" s="21"/>
      <c r="M110" s="21"/>
      <c r="N110" s="21"/>
      <c r="O110" s="21"/>
      <c r="P110" s="21"/>
      <c r="Q110" s="22">
        <f t="shared" si="2"/>
        <v>0</v>
      </c>
      <c r="R110" s="20">
        <v>4.5</v>
      </c>
      <c r="S110" s="21"/>
      <c r="T110" s="21"/>
      <c r="U110" s="21"/>
      <c r="V110" s="21"/>
      <c r="W110" s="21">
        <v>18</v>
      </c>
      <c r="X110" s="23"/>
    </row>
    <row r="111" spans="1:24" ht="15" customHeight="1" x14ac:dyDescent="0.15">
      <c r="A111" s="51" t="s">
        <v>149</v>
      </c>
      <c r="B111" s="17">
        <v>1</v>
      </c>
      <c r="C111" s="17" t="s">
        <v>53</v>
      </c>
      <c r="D111" s="18" t="s">
        <v>95</v>
      </c>
      <c r="E111" s="18" t="s">
        <v>47</v>
      </c>
      <c r="F111" s="22">
        <v>22.5</v>
      </c>
      <c r="G111" s="20">
        <v>22.5</v>
      </c>
      <c r="H111" s="21"/>
      <c r="I111" s="21"/>
      <c r="J111" s="21"/>
      <c r="K111" s="21"/>
      <c r="L111" s="21"/>
      <c r="M111" s="21"/>
      <c r="N111" s="21"/>
      <c r="O111" s="21"/>
      <c r="P111" s="21"/>
      <c r="Q111" s="22">
        <f t="shared" si="2"/>
        <v>0</v>
      </c>
      <c r="R111" s="20">
        <v>4.5</v>
      </c>
      <c r="S111" s="21"/>
      <c r="T111" s="21"/>
      <c r="U111" s="21"/>
      <c r="V111" s="21"/>
      <c r="W111" s="21">
        <v>18</v>
      </c>
      <c r="X111" s="23"/>
    </row>
    <row r="112" spans="1:24" ht="15" customHeight="1" x14ac:dyDescent="0.15">
      <c r="A112" s="51" t="s">
        <v>150</v>
      </c>
      <c r="B112" s="52">
        <v>1</v>
      </c>
      <c r="C112" s="17" t="s">
        <v>53</v>
      </c>
      <c r="D112" s="18" t="s">
        <v>56</v>
      </c>
      <c r="E112" s="18" t="s">
        <v>47</v>
      </c>
      <c r="F112" s="22">
        <v>22.5</v>
      </c>
      <c r="G112" s="20">
        <v>22.5</v>
      </c>
      <c r="H112" s="21"/>
      <c r="I112" s="21"/>
      <c r="J112" s="21"/>
      <c r="K112" s="21"/>
      <c r="L112" s="21"/>
      <c r="M112" s="21"/>
      <c r="N112" s="21"/>
      <c r="O112" s="21"/>
      <c r="P112" s="21"/>
      <c r="Q112" s="22">
        <f t="shared" si="2"/>
        <v>0</v>
      </c>
      <c r="R112" s="20">
        <v>4.5</v>
      </c>
      <c r="S112" s="21"/>
      <c r="T112" s="21"/>
      <c r="U112" s="21"/>
      <c r="V112" s="21"/>
      <c r="W112" s="21">
        <v>18</v>
      </c>
      <c r="X112" s="23"/>
    </row>
    <row r="113" spans="1:24" ht="15" customHeight="1" x14ac:dyDescent="0.15">
      <c r="A113" s="51" t="s">
        <v>151</v>
      </c>
      <c r="B113" s="17">
        <v>1</v>
      </c>
      <c r="C113" s="17" t="s">
        <v>53</v>
      </c>
      <c r="D113" s="18" t="s">
        <v>50</v>
      </c>
      <c r="E113" s="18" t="s">
        <v>47</v>
      </c>
      <c r="F113" s="22">
        <v>22.5</v>
      </c>
      <c r="G113" s="20">
        <v>22.5</v>
      </c>
      <c r="H113" s="21"/>
      <c r="I113" s="21"/>
      <c r="J113" s="21"/>
      <c r="K113" s="21"/>
      <c r="L113" s="21"/>
      <c r="M113" s="21"/>
      <c r="N113" s="21"/>
      <c r="O113" s="21"/>
      <c r="P113" s="21"/>
      <c r="Q113" s="22">
        <f t="shared" si="2"/>
        <v>0</v>
      </c>
      <c r="R113" s="20">
        <v>4.5</v>
      </c>
      <c r="S113" s="21"/>
      <c r="T113" s="21"/>
      <c r="U113" s="21"/>
      <c r="V113" s="21"/>
      <c r="W113" s="21">
        <v>18</v>
      </c>
      <c r="X113" s="23"/>
    </row>
    <row r="114" spans="1:24" ht="15" customHeight="1" x14ac:dyDescent="0.15">
      <c r="A114" s="51" t="s">
        <v>152</v>
      </c>
      <c r="B114" s="52">
        <v>1</v>
      </c>
      <c r="C114" s="17" t="s">
        <v>53</v>
      </c>
      <c r="D114" s="18" t="s">
        <v>48</v>
      </c>
      <c r="E114" s="18" t="s">
        <v>47</v>
      </c>
      <c r="F114" s="22">
        <v>22.5</v>
      </c>
      <c r="G114" s="20">
        <v>22.5</v>
      </c>
      <c r="H114" s="21"/>
      <c r="I114" s="21"/>
      <c r="J114" s="21"/>
      <c r="K114" s="21"/>
      <c r="L114" s="21"/>
      <c r="M114" s="21"/>
      <c r="N114" s="21"/>
      <c r="O114" s="21"/>
      <c r="P114" s="21"/>
      <c r="Q114" s="22">
        <f t="shared" si="2"/>
        <v>0</v>
      </c>
      <c r="R114" s="20">
        <v>4.5</v>
      </c>
      <c r="S114" s="21"/>
      <c r="T114" s="21"/>
      <c r="U114" s="21"/>
      <c r="V114" s="21"/>
      <c r="W114" s="21">
        <v>18</v>
      </c>
      <c r="X114" s="23"/>
    </row>
    <row r="115" spans="1:24" ht="15" customHeight="1" x14ac:dyDescent="0.15">
      <c r="A115" s="51" t="s">
        <v>153</v>
      </c>
      <c r="B115" s="52">
        <v>1</v>
      </c>
      <c r="C115" s="17" t="s">
        <v>53</v>
      </c>
      <c r="D115" s="18" t="s">
        <v>95</v>
      </c>
      <c r="E115" s="18" t="s">
        <v>47</v>
      </c>
      <c r="F115" s="22">
        <v>22.5</v>
      </c>
      <c r="G115" s="20">
        <v>22.5</v>
      </c>
      <c r="H115" s="21"/>
      <c r="I115" s="21"/>
      <c r="J115" s="21"/>
      <c r="K115" s="21"/>
      <c r="L115" s="21"/>
      <c r="M115" s="21"/>
      <c r="N115" s="21"/>
      <c r="O115" s="21"/>
      <c r="P115" s="21"/>
      <c r="Q115" s="22">
        <f t="shared" si="2"/>
        <v>0</v>
      </c>
      <c r="R115" s="20">
        <v>4.5</v>
      </c>
      <c r="S115" s="21"/>
      <c r="T115" s="21"/>
      <c r="U115" s="21"/>
      <c r="V115" s="21"/>
      <c r="W115" s="21">
        <v>18</v>
      </c>
      <c r="X115" s="23"/>
    </row>
    <row r="116" spans="1:24" ht="15" customHeight="1" thickBot="1" x14ac:dyDescent="0.2">
      <c r="A116" s="53" t="s">
        <v>154</v>
      </c>
      <c r="B116" s="54">
        <v>1</v>
      </c>
      <c r="C116" s="55" t="s">
        <v>53</v>
      </c>
      <c r="D116" s="56" t="s">
        <v>56</v>
      </c>
      <c r="E116" s="56" t="s">
        <v>47</v>
      </c>
      <c r="F116" s="57">
        <v>22.5</v>
      </c>
      <c r="G116" s="58">
        <v>22.5</v>
      </c>
      <c r="H116" s="59"/>
      <c r="I116" s="59"/>
      <c r="J116" s="59"/>
      <c r="K116" s="59"/>
      <c r="L116" s="59"/>
      <c r="M116" s="59"/>
      <c r="N116" s="59"/>
      <c r="O116" s="59"/>
      <c r="P116" s="59"/>
      <c r="Q116" s="57">
        <f t="shared" si="2"/>
        <v>0</v>
      </c>
      <c r="R116" s="58">
        <v>4.5</v>
      </c>
      <c r="S116" s="59"/>
      <c r="T116" s="59"/>
      <c r="U116" s="59"/>
      <c r="V116" s="59"/>
      <c r="W116" s="59">
        <v>18</v>
      </c>
      <c r="X116" s="60"/>
    </row>
    <row r="117" spans="1:24" ht="14.25" thickTop="1" x14ac:dyDescent="0.15">
      <c r="A117" s="61"/>
      <c r="B117" s="62"/>
      <c r="C117" s="62"/>
      <c r="D117" s="63"/>
      <c r="E117" s="63"/>
      <c r="F117" s="63"/>
      <c r="G117" s="63"/>
      <c r="H117" s="63"/>
      <c r="I117" s="63"/>
      <c r="J117" s="63"/>
      <c r="K117" s="63"/>
      <c r="L117" s="63"/>
      <c r="M117" s="63"/>
      <c r="N117" s="63"/>
      <c r="O117" s="63"/>
      <c r="P117" s="63"/>
      <c r="Q117" s="63"/>
      <c r="R117" s="63"/>
      <c r="S117" s="63"/>
      <c r="T117" s="63"/>
      <c r="U117" s="63"/>
      <c r="V117" s="63"/>
      <c r="W117" s="63"/>
      <c r="X117" s="63"/>
    </row>
    <row r="118" spans="1:24" x14ac:dyDescent="0.15">
      <c r="A118" s="61"/>
      <c r="B118" s="62"/>
      <c r="C118" s="62"/>
      <c r="D118" s="63"/>
      <c r="E118" s="63"/>
      <c r="F118" s="63"/>
      <c r="G118" s="63"/>
      <c r="H118" s="63"/>
      <c r="I118" s="63"/>
      <c r="J118" s="63"/>
      <c r="K118" s="63"/>
      <c r="L118" s="63"/>
      <c r="M118" s="63"/>
      <c r="N118" s="63"/>
      <c r="O118" s="63"/>
      <c r="P118" s="63"/>
      <c r="Q118" s="63"/>
      <c r="R118" s="63"/>
      <c r="S118" s="63"/>
      <c r="T118" s="63"/>
      <c r="U118" s="63"/>
      <c r="V118" s="63"/>
      <c r="W118" s="63"/>
      <c r="X118" s="63"/>
    </row>
    <row r="119" spans="1:24" x14ac:dyDescent="0.15">
      <c r="A119" s="61"/>
      <c r="B119" s="62"/>
      <c r="C119" s="62"/>
      <c r="D119" s="63"/>
      <c r="E119" s="63"/>
      <c r="F119" s="63"/>
      <c r="G119" s="63"/>
      <c r="H119" s="63"/>
      <c r="I119" s="63"/>
      <c r="J119" s="63"/>
      <c r="K119" s="63"/>
      <c r="L119" s="63"/>
      <c r="M119" s="63"/>
      <c r="N119" s="63"/>
      <c r="O119" s="63"/>
      <c r="P119" s="63"/>
      <c r="Q119" s="63"/>
      <c r="R119" s="63"/>
      <c r="S119" s="63"/>
      <c r="T119" s="63"/>
      <c r="U119" s="63"/>
      <c r="V119" s="63"/>
      <c r="W119" s="63"/>
      <c r="X119" s="63"/>
    </row>
    <row r="120" spans="1:24" x14ac:dyDescent="0.15">
      <c r="A120" s="61"/>
      <c r="B120" s="62"/>
      <c r="C120" s="62"/>
      <c r="D120" s="63"/>
      <c r="E120" s="63"/>
      <c r="F120" s="63"/>
      <c r="G120" s="63"/>
      <c r="H120" s="63"/>
      <c r="I120" s="63"/>
      <c r="J120" s="63"/>
      <c r="K120" s="63"/>
      <c r="L120" s="63"/>
      <c r="M120" s="63"/>
      <c r="N120" s="63"/>
      <c r="O120" s="63"/>
      <c r="P120" s="63"/>
      <c r="Q120" s="63"/>
      <c r="R120" s="63"/>
      <c r="S120" s="63"/>
      <c r="T120" s="63"/>
      <c r="U120" s="63"/>
      <c r="V120" s="63"/>
      <c r="W120" s="63"/>
      <c r="X120" s="63"/>
    </row>
    <row r="121" spans="1:24" x14ac:dyDescent="0.15">
      <c r="A121" s="61"/>
      <c r="B121" s="62"/>
      <c r="C121" s="62"/>
      <c r="D121" s="63"/>
      <c r="E121" s="63"/>
      <c r="F121" s="63"/>
      <c r="G121" s="63"/>
      <c r="H121" s="63"/>
      <c r="I121" s="63"/>
      <c r="J121" s="63"/>
      <c r="K121" s="63"/>
      <c r="L121" s="63"/>
      <c r="M121" s="63"/>
      <c r="N121" s="63"/>
      <c r="O121" s="63"/>
      <c r="P121" s="63"/>
      <c r="Q121" s="63"/>
      <c r="R121" s="63"/>
      <c r="S121" s="63"/>
      <c r="T121" s="63"/>
      <c r="U121" s="63"/>
      <c r="V121" s="63"/>
      <c r="W121" s="63"/>
      <c r="X121" s="63"/>
    </row>
    <row r="122" spans="1:24" x14ac:dyDescent="0.15">
      <c r="A122" s="61"/>
      <c r="B122" s="62"/>
      <c r="C122" s="62"/>
      <c r="D122" s="63"/>
      <c r="E122" s="63"/>
      <c r="F122" s="63"/>
      <c r="G122" s="63"/>
      <c r="H122" s="63"/>
      <c r="I122" s="63"/>
      <c r="J122" s="63"/>
      <c r="K122" s="63"/>
      <c r="L122" s="63"/>
      <c r="M122" s="63"/>
      <c r="N122" s="63"/>
      <c r="O122" s="63"/>
      <c r="P122" s="63"/>
      <c r="Q122" s="63"/>
      <c r="R122" s="63"/>
      <c r="S122" s="63"/>
      <c r="T122" s="63"/>
      <c r="U122" s="63"/>
      <c r="V122" s="63"/>
      <c r="W122" s="63"/>
      <c r="X122" s="63"/>
    </row>
    <row r="123" spans="1:24" x14ac:dyDescent="0.15">
      <c r="A123" s="61"/>
      <c r="B123" s="62"/>
      <c r="C123" s="62"/>
      <c r="D123" s="63"/>
      <c r="E123" s="63"/>
      <c r="F123" s="63"/>
      <c r="G123" s="63"/>
      <c r="H123" s="63"/>
      <c r="I123" s="63"/>
      <c r="J123" s="63"/>
      <c r="K123" s="63"/>
      <c r="L123" s="63"/>
      <c r="M123" s="63"/>
      <c r="N123" s="63"/>
      <c r="O123" s="63"/>
      <c r="P123" s="63"/>
      <c r="Q123" s="63"/>
      <c r="R123" s="63"/>
      <c r="S123" s="63"/>
      <c r="T123" s="63"/>
      <c r="U123" s="63"/>
      <c r="V123" s="63"/>
      <c r="W123" s="63"/>
      <c r="X123" s="63"/>
    </row>
    <row r="124" spans="1:24" x14ac:dyDescent="0.15">
      <c r="A124" s="61"/>
      <c r="B124" s="62"/>
      <c r="C124" s="62"/>
      <c r="D124" s="63"/>
      <c r="E124" s="63"/>
      <c r="F124" s="63"/>
      <c r="G124" s="63"/>
      <c r="H124" s="63"/>
      <c r="I124" s="63"/>
      <c r="J124" s="63"/>
      <c r="K124" s="63"/>
      <c r="L124" s="63"/>
      <c r="M124" s="63"/>
      <c r="N124" s="63"/>
      <c r="O124" s="63"/>
      <c r="P124" s="63"/>
      <c r="Q124" s="63"/>
      <c r="R124" s="63"/>
      <c r="S124" s="63"/>
      <c r="T124" s="63"/>
      <c r="U124" s="63"/>
      <c r="V124" s="63"/>
      <c r="W124" s="63"/>
      <c r="X124" s="63"/>
    </row>
    <row r="125" spans="1:24" x14ac:dyDescent="0.15">
      <c r="A125" s="61"/>
      <c r="B125" s="62"/>
      <c r="C125" s="62"/>
      <c r="D125" s="63"/>
      <c r="E125" s="63"/>
      <c r="F125" s="63"/>
      <c r="G125" s="63"/>
      <c r="H125" s="63"/>
      <c r="I125" s="63"/>
      <c r="J125" s="63"/>
      <c r="K125" s="63"/>
      <c r="L125" s="63"/>
      <c r="M125" s="63"/>
      <c r="N125" s="63"/>
      <c r="O125" s="63"/>
      <c r="P125" s="63"/>
      <c r="Q125" s="63"/>
      <c r="R125" s="63"/>
      <c r="S125" s="63"/>
      <c r="T125" s="63"/>
      <c r="U125" s="63"/>
      <c r="V125" s="63"/>
      <c r="W125" s="63"/>
      <c r="X125" s="63"/>
    </row>
    <row r="126" spans="1:24" x14ac:dyDescent="0.15">
      <c r="A126" s="61"/>
      <c r="B126" s="62"/>
      <c r="C126" s="62"/>
      <c r="D126" s="63"/>
      <c r="E126" s="63"/>
      <c r="F126" s="63"/>
      <c r="G126" s="63"/>
      <c r="H126" s="63"/>
      <c r="I126" s="63"/>
      <c r="J126" s="63"/>
      <c r="K126" s="63"/>
      <c r="L126" s="63"/>
      <c r="M126" s="63"/>
      <c r="N126" s="63"/>
      <c r="O126" s="63"/>
      <c r="P126" s="63"/>
      <c r="Q126" s="63"/>
      <c r="R126" s="63"/>
      <c r="S126" s="63"/>
      <c r="T126" s="63"/>
      <c r="U126" s="63"/>
      <c r="V126" s="63"/>
      <c r="W126" s="63"/>
      <c r="X126" s="63"/>
    </row>
    <row r="127" spans="1:24" x14ac:dyDescent="0.15">
      <c r="A127" s="61"/>
      <c r="B127" s="62"/>
      <c r="C127" s="62"/>
      <c r="D127" s="63"/>
      <c r="E127" s="63"/>
      <c r="F127" s="63"/>
      <c r="G127" s="63"/>
      <c r="H127" s="63"/>
      <c r="I127" s="63"/>
      <c r="J127" s="63"/>
      <c r="K127" s="63"/>
      <c r="L127" s="63"/>
      <c r="M127" s="63"/>
      <c r="N127" s="63"/>
      <c r="O127" s="63"/>
      <c r="P127" s="63"/>
      <c r="Q127" s="63"/>
      <c r="R127" s="63"/>
      <c r="S127" s="63"/>
      <c r="T127" s="63"/>
      <c r="U127" s="63"/>
      <c r="V127" s="63"/>
      <c r="W127" s="63"/>
      <c r="X127" s="63"/>
    </row>
    <row r="128" spans="1:24" x14ac:dyDescent="0.15">
      <c r="A128" s="61"/>
      <c r="B128" s="62"/>
      <c r="C128" s="62"/>
      <c r="D128" s="63"/>
      <c r="E128" s="63"/>
      <c r="F128" s="63"/>
      <c r="G128" s="63"/>
      <c r="H128" s="63"/>
      <c r="I128" s="63"/>
      <c r="J128" s="63"/>
      <c r="K128" s="63"/>
      <c r="L128" s="63"/>
      <c r="M128" s="63"/>
      <c r="N128" s="63"/>
      <c r="O128" s="63"/>
      <c r="P128" s="63"/>
      <c r="Q128" s="63"/>
      <c r="R128" s="63"/>
      <c r="S128" s="63"/>
      <c r="T128" s="63"/>
      <c r="U128" s="63"/>
      <c r="V128" s="63"/>
      <c r="W128" s="63"/>
      <c r="X128" s="63"/>
    </row>
    <row r="129" spans="1:24" x14ac:dyDescent="0.15">
      <c r="A129" s="61"/>
      <c r="B129" s="62"/>
      <c r="C129" s="62"/>
      <c r="D129" s="63"/>
      <c r="E129" s="63"/>
      <c r="F129" s="63"/>
      <c r="G129" s="63"/>
      <c r="H129" s="63"/>
      <c r="I129" s="63"/>
      <c r="J129" s="63"/>
      <c r="K129" s="63"/>
      <c r="L129" s="63"/>
      <c r="M129" s="63"/>
      <c r="N129" s="63"/>
      <c r="O129" s="63"/>
      <c r="P129" s="63"/>
      <c r="Q129" s="63"/>
      <c r="R129" s="63"/>
      <c r="S129" s="63"/>
      <c r="T129" s="63"/>
      <c r="U129" s="63"/>
      <c r="V129" s="63"/>
      <c r="W129" s="63"/>
      <c r="X129" s="63"/>
    </row>
    <row r="130" spans="1:24" x14ac:dyDescent="0.15">
      <c r="A130" s="61"/>
      <c r="B130" s="62"/>
      <c r="C130" s="62"/>
      <c r="D130" s="63"/>
      <c r="E130" s="63"/>
      <c r="F130" s="63"/>
      <c r="G130" s="63"/>
      <c r="H130" s="63"/>
      <c r="I130" s="63"/>
      <c r="J130" s="63"/>
      <c r="K130" s="63"/>
      <c r="L130" s="63"/>
      <c r="M130" s="63"/>
      <c r="N130" s="63"/>
      <c r="O130" s="63"/>
      <c r="P130" s="63"/>
      <c r="Q130" s="63"/>
      <c r="R130" s="63"/>
      <c r="S130" s="63"/>
      <c r="T130" s="63"/>
      <c r="U130" s="63"/>
      <c r="V130" s="63"/>
      <c r="W130" s="63"/>
      <c r="X130" s="63"/>
    </row>
    <row r="131" spans="1:24" x14ac:dyDescent="0.15">
      <c r="A131" s="61"/>
      <c r="B131" s="62"/>
      <c r="C131" s="62"/>
      <c r="D131" s="63"/>
      <c r="E131" s="63"/>
      <c r="F131" s="63"/>
      <c r="G131" s="63"/>
      <c r="H131" s="63"/>
      <c r="I131" s="63"/>
      <c r="J131" s="63"/>
      <c r="K131" s="63"/>
      <c r="L131" s="63"/>
      <c r="M131" s="63"/>
      <c r="N131" s="63"/>
      <c r="O131" s="63"/>
      <c r="P131" s="63"/>
      <c r="Q131" s="63"/>
      <c r="R131" s="63"/>
      <c r="S131" s="63"/>
      <c r="T131" s="63"/>
      <c r="U131" s="63"/>
      <c r="V131" s="63"/>
      <c r="W131" s="63"/>
      <c r="X131" s="63"/>
    </row>
    <row r="132" spans="1:24" x14ac:dyDescent="0.15">
      <c r="A132" s="61"/>
      <c r="B132" s="62"/>
      <c r="C132" s="62"/>
      <c r="D132" s="63"/>
      <c r="E132" s="63"/>
      <c r="F132" s="63"/>
      <c r="G132" s="63"/>
      <c r="H132" s="63"/>
      <c r="I132" s="63"/>
      <c r="J132" s="63"/>
      <c r="K132" s="63"/>
      <c r="L132" s="63"/>
      <c r="M132" s="63"/>
      <c r="N132" s="63"/>
      <c r="O132" s="63"/>
      <c r="P132" s="63"/>
      <c r="Q132" s="63"/>
      <c r="R132" s="63"/>
      <c r="S132" s="63"/>
      <c r="T132" s="63"/>
      <c r="U132" s="63"/>
      <c r="V132" s="63"/>
      <c r="W132" s="63"/>
      <c r="X132" s="63"/>
    </row>
    <row r="133" spans="1:24" x14ac:dyDescent="0.15">
      <c r="A133" s="61"/>
      <c r="B133" s="62"/>
      <c r="C133" s="62"/>
      <c r="D133" s="63"/>
      <c r="E133" s="63"/>
      <c r="F133" s="63"/>
      <c r="G133" s="63"/>
      <c r="H133" s="63"/>
      <c r="I133" s="63"/>
      <c r="J133" s="63"/>
      <c r="K133" s="63"/>
      <c r="L133" s="63"/>
      <c r="M133" s="63"/>
      <c r="N133" s="63"/>
      <c r="O133" s="63"/>
      <c r="P133" s="63"/>
      <c r="Q133" s="63"/>
      <c r="R133" s="63"/>
      <c r="S133" s="63"/>
      <c r="T133" s="63"/>
      <c r="U133" s="63"/>
      <c r="V133" s="63"/>
      <c r="W133" s="63"/>
      <c r="X133" s="63"/>
    </row>
    <row r="134" spans="1:24" x14ac:dyDescent="0.15">
      <c r="A134" s="61"/>
      <c r="B134" s="62"/>
      <c r="C134" s="62"/>
      <c r="D134" s="63"/>
      <c r="E134" s="63"/>
      <c r="F134" s="63"/>
      <c r="G134" s="63"/>
      <c r="H134" s="63"/>
      <c r="I134" s="63"/>
      <c r="J134" s="63"/>
      <c r="K134" s="63"/>
      <c r="L134" s="63"/>
      <c r="M134" s="63"/>
      <c r="N134" s="63"/>
      <c r="O134" s="63"/>
      <c r="P134" s="63"/>
      <c r="Q134" s="63"/>
      <c r="R134" s="63"/>
      <c r="S134" s="63"/>
      <c r="T134" s="63"/>
      <c r="U134" s="63"/>
      <c r="V134" s="63"/>
      <c r="W134" s="63"/>
      <c r="X134" s="63"/>
    </row>
    <row r="135" spans="1:24" x14ac:dyDescent="0.15">
      <c r="A135" s="61"/>
      <c r="B135" s="62"/>
      <c r="C135" s="62"/>
      <c r="D135" s="63"/>
      <c r="E135" s="63"/>
      <c r="F135" s="63"/>
      <c r="G135" s="63"/>
      <c r="H135" s="63"/>
      <c r="I135" s="63"/>
      <c r="J135" s="63"/>
      <c r="K135" s="63"/>
      <c r="L135" s="63"/>
      <c r="M135" s="63"/>
      <c r="N135" s="63"/>
      <c r="O135" s="63"/>
      <c r="P135" s="63"/>
      <c r="Q135" s="63"/>
      <c r="R135" s="63"/>
      <c r="S135" s="63"/>
      <c r="T135" s="63"/>
      <c r="U135" s="63"/>
      <c r="V135" s="63"/>
      <c r="W135" s="63"/>
      <c r="X135" s="63"/>
    </row>
    <row r="136" spans="1:24" x14ac:dyDescent="0.15">
      <c r="A136" s="61"/>
      <c r="B136" s="62"/>
      <c r="C136" s="62"/>
      <c r="D136" s="63"/>
      <c r="E136" s="63"/>
      <c r="F136" s="63"/>
      <c r="G136" s="63"/>
      <c r="H136" s="63"/>
      <c r="I136" s="63"/>
      <c r="J136" s="63"/>
      <c r="K136" s="63"/>
      <c r="L136" s="63"/>
      <c r="M136" s="63"/>
      <c r="N136" s="63"/>
      <c r="O136" s="63"/>
      <c r="P136" s="63"/>
      <c r="Q136" s="63"/>
      <c r="R136" s="63"/>
      <c r="S136" s="63"/>
      <c r="T136" s="63"/>
      <c r="U136" s="63"/>
      <c r="V136" s="63"/>
      <c r="W136" s="63"/>
      <c r="X136" s="63"/>
    </row>
    <row r="137" spans="1:24" x14ac:dyDescent="0.15">
      <c r="A137" s="61"/>
      <c r="B137" s="62"/>
      <c r="C137" s="62"/>
      <c r="D137" s="63"/>
      <c r="E137" s="63"/>
      <c r="F137" s="63"/>
      <c r="G137" s="63"/>
      <c r="H137" s="63"/>
      <c r="I137" s="63"/>
      <c r="J137" s="63"/>
      <c r="K137" s="63"/>
      <c r="L137" s="63"/>
      <c r="M137" s="63"/>
      <c r="N137" s="63"/>
      <c r="O137" s="63"/>
      <c r="P137" s="63"/>
      <c r="Q137" s="63"/>
      <c r="R137" s="63"/>
      <c r="S137" s="63"/>
      <c r="T137" s="63"/>
      <c r="U137" s="63"/>
      <c r="V137" s="63"/>
      <c r="W137" s="63"/>
      <c r="X137" s="63"/>
    </row>
    <row r="138" spans="1:24" x14ac:dyDescent="0.15">
      <c r="A138" s="61"/>
      <c r="B138" s="62"/>
      <c r="C138" s="62"/>
      <c r="D138" s="63"/>
      <c r="E138" s="63"/>
      <c r="F138" s="63"/>
      <c r="G138" s="63"/>
      <c r="H138" s="63"/>
      <c r="I138" s="63"/>
      <c r="J138" s="63"/>
      <c r="K138" s="63"/>
      <c r="L138" s="63"/>
      <c r="M138" s="63"/>
      <c r="N138" s="63"/>
      <c r="O138" s="63"/>
      <c r="P138" s="63"/>
      <c r="Q138" s="63"/>
      <c r="R138" s="63"/>
      <c r="S138" s="63"/>
      <c r="T138" s="63"/>
      <c r="U138" s="63"/>
      <c r="V138" s="63"/>
      <c r="W138" s="63"/>
      <c r="X138" s="63"/>
    </row>
    <row r="139" spans="1:24" x14ac:dyDescent="0.15">
      <c r="A139" s="61"/>
      <c r="B139" s="62"/>
      <c r="C139" s="62"/>
      <c r="D139" s="63"/>
      <c r="E139" s="63"/>
      <c r="F139" s="63"/>
      <c r="G139" s="63"/>
      <c r="H139" s="63"/>
      <c r="I139" s="63"/>
      <c r="J139" s="63"/>
      <c r="K139" s="63"/>
      <c r="L139" s="63"/>
      <c r="M139" s="63"/>
      <c r="N139" s="63"/>
      <c r="O139" s="63"/>
      <c r="P139" s="63"/>
      <c r="Q139" s="63"/>
      <c r="R139" s="63"/>
      <c r="S139" s="63"/>
      <c r="T139" s="63"/>
      <c r="U139" s="63"/>
      <c r="V139" s="63"/>
      <c r="W139" s="63"/>
      <c r="X139" s="63"/>
    </row>
    <row r="140" spans="1:24" x14ac:dyDescent="0.15">
      <c r="A140" s="61"/>
      <c r="B140" s="62"/>
      <c r="C140" s="62"/>
      <c r="D140" s="63"/>
      <c r="E140" s="63"/>
      <c r="F140" s="63"/>
      <c r="G140" s="63"/>
      <c r="H140" s="63"/>
      <c r="I140" s="63"/>
      <c r="J140" s="63"/>
      <c r="K140" s="63"/>
      <c r="L140" s="63"/>
      <c r="M140" s="63"/>
      <c r="N140" s="63"/>
      <c r="O140" s="63"/>
      <c r="P140" s="63"/>
      <c r="Q140" s="63"/>
      <c r="R140" s="63"/>
      <c r="S140" s="63"/>
      <c r="T140" s="63"/>
      <c r="U140" s="63"/>
      <c r="V140" s="63"/>
      <c r="W140" s="63"/>
      <c r="X140" s="63"/>
    </row>
    <row r="141" spans="1:24" x14ac:dyDescent="0.15">
      <c r="A141" s="61"/>
      <c r="B141" s="62"/>
      <c r="C141" s="62"/>
      <c r="D141" s="63"/>
      <c r="E141" s="63"/>
      <c r="F141" s="63"/>
      <c r="G141" s="63"/>
      <c r="H141" s="63"/>
      <c r="I141" s="63"/>
      <c r="J141" s="63"/>
      <c r="K141" s="63"/>
      <c r="L141" s="63"/>
      <c r="M141" s="63"/>
      <c r="N141" s="63"/>
      <c r="O141" s="63"/>
      <c r="P141" s="63"/>
      <c r="Q141" s="63"/>
      <c r="R141" s="63"/>
      <c r="S141" s="63"/>
      <c r="T141" s="63"/>
      <c r="U141" s="63"/>
      <c r="V141" s="63"/>
      <c r="W141" s="63"/>
      <c r="X141" s="63"/>
    </row>
    <row r="142" spans="1:24" x14ac:dyDescent="0.15">
      <c r="A142" s="61"/>
      <c r="B142" s="62"/>
      <c r="C142" s="62"/>
      <c r="D142" s="63"/>
      <c r="E142" s="63"/>
      <c r="F142" s="63"/>
      <c r="G142" s="63"/>
      <c r="H142" s="63"/>
      <c r="I142" s="63"/>
      <c r="J142" s="63"/>
      <c r="K142" s="63"/>
      <c r="L142" s="63"/>
      <c r="M142" s="63"/>
      <c r="N142" s="63"/>
      <c r="O142" s="63"/>
      <c r="P142" s="63"/>
      <c r="Q142" s="63"/>
      <c r="R142" s="63"/>
      <c r="S142" s="63"/>
      <c r="T142" s="63"/>
      <c r="U142" s="63"/>
      <c r="V142" s="63"/>
      <c r="W142" s="63"/>
      <c r="X142" s="63"/>
    </row>
    <row r="143" spans="1:24" x14ac:dyDescent="0.15">
      <c r="A143" s="61"/>
      <c r="B143" s="62"/>
      <c r="C143" s="62"/>
      <c r="D143" s="63"/>
      <c r="E143" s="63"/>
      <c r="F143" s="63"/>
      <c r="G143" s="63"/>
      <c r="H143" s="63"/>
      <c r="I143" s="63"/>
      <c r="J143" s="63"/>
      <c r="K143" s="63"/>
      <c r="L143" s="63"/>
      <c r="M143" s="63"/>
      <c r="N143" s="63"/>
      <c r="O143" s="63"/>
      <c r="P143" s="63"/>
      <c r="Q143" s="63"/>
      <c r="R143" s="63"/>
      <c r="S143" s="63"/>
      <c r="T143" s="63"/>
      <c r="U143" s="63"/>
      <c r="V143" s="63"/>
      <c r="W143" s="63"/>
      <c r="X143" s="63"/>
    </row>
    <row r="144" spans="1:24" x14ac:dyDescent="0.15">
      <c r="A144" s="61"/>
      <c r="B144" s="62"/>
      <c r="C144" s="62"/>
      <c r="D144" s="63"/>
      <c r="E144" s="63"/>
      <c r="F144" s="63"/>
      <c r="G144" s="63"/>
      <c r="H144" s="63"/>
      <c r="I144" s="63"/>
      <c r="J144" s="63"/>
      <c r="K144" s="63"/>
      <c r="L144" s="63"/>
      <c r="M144" s="63"/>
      <c r="N144" s="63"/>
      <c r="O144" s="63"/>
      <c r="P144" s="63"/>
      <c r="Q144" s="63"/>
      <c r="R144" s="63"/>
      <c r="S144" s="63"/>
      <c r="T144" s="63"/>
      <c r="U144" s="63"/>
      <c r="V144" s="63"/>
      <c r="W144" s="63"/>
      <c r="X144" s="63"/>
    </row>
    <row r="145" spans="1:24" x14ac:dyDescent="0.15">
      <c r="A145" s="61"/>
      <c r="B145" s="62"/>
      <c r="C145" s="62"/>
      <c r="D145" s="63"/>
      <c r="E145" s="63"/>
      <c r="F145" s="63"/>
      <c r="G145" s="63"/>
      <c r="H145" s="63"/>
      <c r="I145" s="63"/>
      <c r="J145" s="63"/>
      <c r="K145" s="63"/>
      <c r="L145" s="63"/>
      <c r="M145" s="63"/>
      <c r="N145" s="63"/>
      <c r="O145" s="63"/>
      <c r="P145" s="63"/>
      <c r="Q145" s="63"/>
      <c r="R145" s="63"/>
      <c r="S145" s="63"/>
      <c r="T145" s="63"/>
      <c r="U145" s="63"/>
      <c r="V145" s="63"/>
      <c r="W145" s="63"/>
      <c r="X145" s="63"/>
    </row>
    <row r="146" spans="1:24" x14ac:dyDescent="0.15">
      <c r="A146" s="61"/>
      <c r="B146" s="62"/>
      <c r="C146" s="62"/>
      <c r="D146" s="63"/>
      <c r="E146" s="63"/>
      <c r="F146" s="63"/>
      <c r="G146" s="63"/>
      <c r="H146" s="63"/>
      <c r="I146" s="63"/>
      <c r="J146" s="63"/>
      <c r="K146" s="63"/>
      <c r="L146" s="63"/>
      <c r="M146" s="63"/>
      <c r="N146" s="63"/>
      <c r="O146" s="63"/>
      <c r="P146" s="63"/>
      <c r="Q146" s="63"/>
      <c r="R146" s="63"/>
      <c r="S146" s="63"/>
      <c r="T146" s="63"/>
      <c r="U146" s="63"/>
      <c r="V146" s="63"/>
      <c r="W146" s="63"/>
      <c r="X146" s="63"/>
    </row>
    <row r="147" spans="1:24" x14ac:dyDescent="0.15">
      <c r="A147" s="61"/>
      <c r="B147" s="62"/>
      <c r="C147" s="62"/>
      <c r="D147" s="63"/>
      <c r="E147" s="63"/>
      <c r="F147" s="63"/>
      <c r="G147" s="63"/>
      <c r="H147" s="63"/>
      <c r="I147" s="63"/>
      <c r="J147" s="63"/>
      <c r="K147" s="63"/>
      <c r="L147" s="63"/>
      <c r="M147" s="63"/>
      <c r="N147" s="63"/>
      <c r="O147" s="63"/>
      <c r="P147" s="63"/>
      <c r="Q147" s="63"/>
      <c r="R147" s="63"/>
      <c r="S147" s="63"/>
      <c r="T147" s="63"/>
      <c r="U147" s="63"/>
      <c r="V147" s="63"/>
      <c r="W147" s="63"/>
      <c r="X147" s="63"/>
    </row>
    <row r="148" spans="1:24" x14ac:dyDescent="0.15">
      <c r="A148" s="61"/>
      <c r="B148" s="62"/>
      <c r="C148" s="62"/>
      <c r="D148" s="63"/>
      <c r="E148" s="63"/>
      <c r="F148" s="63"/>
      <c r="G148" s="63"/>
      <c r="H148" s="63"/>
      <c r="I148" s="63"/>
      <c r="J148" s="63"/>
      <c r="K148" s="63"/>
      <c r="L148" s="63"/>
      <c r="M148" s="63"/>
      <c r="N148" s="63"/>
      <c r="O148" s="63"/>
      <c r="P148" s="63"/>
      <c r="Q148" s="63"/>
      <c r="R148" s="63"/>
      <c r="S148" s="63"/>
      <c r="T148" s="63"/>
      <c r="U148" s="63"/>
      <c r="V148" s="63"/>
      <c r="W148" s="63"/>
      <c r="X148" s="63"/>
    </row>
    <row r="149" spans="1:24" x14ac:dyDescent="0.15">
      <c r="A149" s="61"/>
      <c r="B149" s="62"/>
      <c r="C149" s="62"/>
      <c r="D149" s="63"/>
      <c r="E149" s="63"/>
      <c r="F149" s="63"/>
      <c r="G149" s="63"/>
      <c r="H149" s="63"/>
      <c r="I149" s="63"/>
      <c r="J149" s="63"/>
      <c r="K149" s="63"/>
      <c r="L149" s="63"/>
      <c r="M149" s="63"/>
      <c r="N149" s="63"/>
      <c r="O149" s="63"/>
      <c r="P149" s="63"/>
      <c r="Q149" s="63"/>
      <c r="R149" s="63"/>
      <c r="S149" s="63"/>
      <c r="T149" s="63"/>
      <c r="U149" s="63"/>
      <c r="V149" s="63"/>
      <c r="W149" s="63"/>
      <c r="X149" s="63"/>
    </row>
    <row r="150" spans="1:24" x14ac:dyDescent="0.15">
      <c r="A150" s="61"/>
      <c r="B150" s="62"/>
      <c r="C150" s="62"/>
      <c r="D150" s="63"/>
      <c r="E150" s="63"/>
      <c r="F150" s="63"/>
      <c r="G150" s="63"/>
      <c r="H150" s="63"/>
      <c r="I150" s="63"/>
      <c r="J150" s="63"/>
      <c r="K150" s="63"/>
      <c r="L150" s="63"/>
      <c r="M150" s="63"/>
      <c r="N150" s="63"/>
      <c r="O150" s="63"/>
      <c r="P150" s="63"/>
      <c r="Q150" s="63"/>
      <c r="R150" s="63"/>
      <c r="S150" s="63"/>
      <c r="T150" s="63"/>
      <c r="U150" s="63"/>
      <c r="V150" s="63"/>
      <c r="W150" s="63"/>
      <c r="X150" s="63"/>
    </row>
    <row r="151" spans="1:24" x14ac:dyDescent="0.15">
      <c r="A151" s="61"/>
      <c r="B151" s="62"/>
      <c r="C151" s="62"/>
      <c r="D151" s="63"/>
      <c r="E151" s="63"/>
      <c r="F151" s="63"/>
      <c r="G151" s="63"/>
      <c r="H151" s="63"/>
      <c r="I151" s="63"/>
      <c r="J151" s="63"/>
      <c r="K151" s="63"/>
      <c r="L151" s="63"/>
      <c r="M151" s="63"/>
      <c r="N151" s="63"/>
      <c r="O151" s="63"/>
      <c r="P151" s="63"/>
      <c r="Q151" s="63"/>
      <c r="R151" s="63"/>
      <c r="S151" s="63"/>
      <c r="T151" s="63"/>
      <c r="U151" s="63"/>
      <c r="V151" s="63"/>
      <c r="W151" s="63"/>
      <c r="X151" s="63"/>
    </row>
    <row r="152" spans="1:24" x14ac:dyDescent="0.15">
      <c r="A152" s="61"/>
      <c r="B152" s="62"/>
      <c r="C152" s="62"/>
      <c r="D152" s="63"/>
      <c r="E152" s="63"/>
      <c r="F152" s="63"/>
      <c r="G152" s="63"/>
      <c r="H152" s="63"/>
      <c r="I152" s="63"/>
      <c r="J152" s="63"/>
      <c r="K152" s="63"/>
      <c r="L152" s="63"/>
      <c r="M152" s="63"/>
      <c r="N152" s="63"/>
      <c r="O152" s="63"/>
      <c r="P152" s="63"/>
      <c r="Q152" s="63"/>
      <c r="R152" s="63"/>
      <c r="S152" s="63"/>
      <c r="T152" s="63"/>
      <c r="U152" s="63"/>
      <c r="V152" s="63"/>
      <c r="W152" s="63"/>
      <c r="X152" s="63"/>
    </row>
    <row r="153" spans="1:24" x14ac:dyDescent="0.15">
      <c r="A153" s="61"/>
      <c r="B153" s="62"/>
      <c r="C153" s="62"/>
      <c r="D153" s="63"/>
      <c r="E153" s="63"/>
      <c r="F153" s="63"/>
      <c r="G153" s="63"/>
      <c r="H153" s="63"/>
      <c r="I153" s="63"/>
      <c r="J153" s="63"/>
      <c r="K153" s="63"/>
      <c r="L153" s="63"/>
      <c r="M153" s="63"/>
      <c r="N153" s="63"/>
      <c r="O153" s="63"/>
      <c r="P153" s="63"/>
      <c r="Q153" s="63"/>
      <c r="R153" s="63"/>
      <c r="S153" s="63"/>
      <c r="T153" s="63"/>
      <c r="U153" s="63"/>
      <c r="V153" s="63"/>
      <c r="W153" s="63"/>
      <c r="X153" s="63"/>
    </row>
    <row r="154" spans="1:24" x14ac:dyDescent="0.15">
      <c r="A154" s="61"/>
      <c r="B154" s="62"/>
      <c r="C154" s="62"/>
      <c r="D154" s="63"/>
      <c r="E154" s="63"/>
      <c r="F154" s="63"/>
      <c r="G154" s="63"/>
      <c r="H154" s="63"/>
      <c r="I154" s="63"/>
      <c r="J154" s="63"/>
      <c r="K154" s="63"/>
      <c r="L154" s="63"/>
      <c r="M154" s="63"/>
      <c r="N154" s="63"/>
      <c r="O154" s="63"/>
      <c r="P154" s="63"/>
      <c r="Q154" s="63"/>
      <c r="R154" s="63"/>
      <c r="S154" s="63"/>
      <c r="T154" s="63"/>
      <c r="U154" s="63"/>
      <c r="V154" s="63"/>
      <c r="W154" s="63"/>
      <c r="X154" s="63"/>
    </row>
    <row r="155" spans="1:24" x14ac:dyDescent="0.15">
      <c r="A155" s="61"/>
      <c r="B155" s="62"/>
      <c r="C155" s="62"/>
      <c r="D155" s="63"/>
      <c r="E155" s="63"/>
      <c r="F155" s="63"/>
      <c r="G155" s="63"/>
      <c r="H155" s="63"/>
      <c r="I155" s="63"/>
      <c r="J155" s="63"/>
      <c r="K155" s="63"/>
      <c r="L155" s="63"/>
      <c r="M155" s="63"/>
      <c r="N155" s="63"/>
      <c r="O155" s="63"/>
      <c r="P155" s="63"/>
      <c r="Q155" s="63"/>
      <c r="R155" s="63"/>
      <c r="S155" s="63"/>
      <c r="T155" s="63"/>
      <c r="U155" s="63"/>
      <c r="V155" s="63"/>
      <c r="W155" s="63"/>
      <c r="X155" s="63"/>
    </row>
    <row r="156" spans="1:24" x14ac:dyDescent="0.15">
      <c r="A156" s="61"/>
      <c r="B156" s="62"/>
      <c r="C156" s="62"/>
      <c r="D156" s="63"/>
      <c r="E156" s="63"/>
      <c r="F156" s="63"/>
      <c r="G156" s="63"/>
      <c r="H156" s="63"/>
      <c r="I156" s="63"/>
      <c r="J156" s="63"/>
      <c r="K156" s="63"/>
      <c r="L156" s="63"/>
      <c r="M156" s="63"/>
      <c r="N156" s="63"/>
      <c r="O156" s="63"/>
      <c r="P156" s="63"/>
      <c r="Q156" s="63"/>
      <c r="R156" s="63"/>
      <c r="S156" s="63"/>
      <c r="T156" s="63"/>
      <c r="U156" s="63"/>
      <c r="V156" s="63"/>
      <c r="W156" s="63"/>
      <c r="X156" s="63"/>
    </row>
    <row r="157" spans="1:24" x14ac:dyDescent="0.15">
      <c r="A157" s="61"/>
      <c r="B157" s="62"/>
      <c r="C157" s="62"/>
      <c r="D157" s="63"/>
      <c r="E157" s="63"/>
      <c r="F157" s="63"/>
      <c r="G157" s="63"/>
      <c r="H157" s="63"/>
      <c r="I157" s="63"/>
      <c r="J157" s="63"/>
      <c r="K157" s="63"/>
      <c r="L157" s="63"/>
      <c r="M157" s="63"/>
      <c r="N157" s="63"/>
      <c r="O157" s="63"/>
      <c r="P157" s="63"/>
      <c r="Q157" s="63"/>
      <c r="R157" s="63"/>
      <c r="S157" s="63"/>
      <c r="T157" s="63"/>
      <c r="U157" s="63"/>
      <c r="V157" s="63"/>
      <c r="W157" s="63"/>
      <c r="X157" s="63"/>
    </row>
    <row r="158" spans="1:24" x14ac:dyDescent="0.15">
      <c r="A158" s="61"/>
      <c r="B158" s="62"/>
      <c r="C158" s="62"/>
      <c r="D158" s="63"/>
      <c r="E158" s="63"/>
      <c r="F158" s="63"/>
      <c r="G158" s="63"/>
      <c r="H158" s="63"/>
      <c r="I158" s="63"/>
      <c r="J158" s="63"/>
      <c r="K158" s="63"/>
      <c r="L158" s="63"/>
      <c r="M158" s="63"/>
      <c r="N158" s="63"/>
      <c r="O158" s="63"/>
      <c r="P158" s="63"/>
      <c r="Q158" s="63"/>
      <c r="R158" s="63"/>
      <c r="S158" s="63"/>
      <c r="T158" s="63"/>
      <c r="U158" s="63"/>
      <c r="V158" s="63"/>
      <c r="W158" s="63"/>
      <c r="X158" s="63"/>
    </row>
    <row r="159" spans="1:24" x14ac:dyDescent="0.15">
      <c r="A159" s="61"/>
      <c r="B159" s="62"/>
      <c r="C159" s="62"/>
      <c r="D159" s="63"/>
      <c r="E159" s="63"/>
      <c r="F159" s="63"/>
      <c r="G159" s="63"/>
      <c r="H159" s="63"/>
      <c r="I159" s="63"/>
      <c r="J159" s="63"/>
      <c r="K159" s="63"/>
      <c r="L159" s="63"/>
      <c r="M159" s="63"/>
      <c r="N159" s="63"/>
      <c r="O159" s="63"/>
      <c r="P159" s="63"/>
      <c r="Q159" s="63"/>
      <c r="R159" s="63"/>
      <c r="S159" s="63"/>
      <c r="T159" s="63"/>
      <c r="U159" s="63"/>
      <c r="V159" s="63"/>
      <c r="W159" s="63"/>
      <c r="X159" s="63"/>
    </row>
    <row r="160" spans="1:24" x14ac:dyDescent="0.15">
      <c r="A160" s="61"/>
      <c r="B160" s="62"/>
      <c r="C160" s="62"/>
      <c r="D160" s="63"/>
      <c r="E160" s="63"/>
      <c r="F160" s="63"/>
      <c r="G160" s="63"/>
      <c r="H160" s="63"/>
      <c r="I160" s="63"/>
      <c r="J160" s="63"/>
      <c r="K160" s="63"/>
      <c r="L160" s="63"/>
      <c r="M160" s="63"/>
      <c r="N160" s="63"/>
      <c r="O160" s="63"/>
      <c r="P160" s="63"/>
      <c r="Q160" s="63"/>
      <c r="R160" s="63"/>
      <c r="S160" s="63"/>
      <c r="T160" s="63"/>
      <c r="U160" s="63"/>
      <c r="V160" s="63"/>
      <c r="W160" s="63"/>
      <c r="X160" s="63"/>
    </row>
    <row r="161" spans="1:24" x14ac:dyDescent="0.15">
      <c r="A161" s="61"/>
      <c r="B161" s="62"/>
      <c r="C161" s="62"/>
      <c r="D161" s="63"/>
      <c r="E161" s="63"/>
      <c r="F161" s="63"/>
      <c r="G161" s="63"/>
      <c r="H161" s="63"/>
      <c r="I161" s="63"/>
      <c r="J161" s="63"/>
      <c r="K161" s="63"/>
      <c r="L161" s="63"/>
      <c r="M161" s="63"/>
      <c r="N161" s="63"/>
      <c r="O161" s="63"/>
      <c r="P161" s="63"/>
      <c r="Q161" s="63"/>
      <c r="R161" s="63"/>
      <c r="S161" s="63"/>
      <c r="T161" s="63"/>
      <c r="U161" s="63"/>
      <c r="V161" s="63"/>
      <c r="W161" s="63"/>
      <c r="X161" s="63"/>
    </row>
    <row r="162" spans="1:24" x14ac:dyDescent="0.15">
      <c r="A162" s="61"/>
      <c r="B162" s="62"/>
      <c r="C162" s="62"/>
      <c r="D162" s="63"/>
      <c r="E162" s="63"/>
      <c r="F162" s="63"/>
      <c r="G162" s="63"/>
      <c r="H162" s="63"/>
      <c r="I162" s="63"/>
      <c r="J162" s="63"/>
      <c r="K162" s="63"/>
      <c r="L162" s="63"/>
      <c r="M162" s="63"/>
      <c r="N162" s="63"/>
      <c r="O162" s="63"/>
      <c r="P162" s="63"/>
      <c r="Q162" s="63"/>
      <c r="R162" s="63"/>
      <c r="S162" s="63"/>
      <c r="T162" s="63"/>
      <c r="U162" s="63"/>
      <c r="V162" s="63"/>
      <c r="W162" s="63"/>
      <c r="X162" s="63"/>
    </row>
    <row r="163" spans="1:24" x14ac:dyDescent="0.15">
      <c r="A163" s="61"/>
      <c r="B163" s="62"/>
      <c r="C163" s="62"/>
      <c r="D163" s="63"/>
      <c r="E163" s="63"/>
      <c r="F163" s="63"/>
      <c r="G163" s="63"/>
      <c r="H163" s="63"/>
      <c r="I163" s="63"/>
      <c r="J163" s="63"/>
      <c r="K163" s="63"/>
      <c r="L163" s="63"/>
      <c r="M163" s="63"/>
      <c r="N163" s="63"/>
      <c r="O163" s="63"/>
      <c r="P163" s="63"/>
      <c r="Q163" s="63"/>
      <c r="R163" s="63"/>
      <c r="S163" s="63"/>
      <c r="T163" s="63"/>
      <c r="U163" s="63"/>
      <c r="V163" s="63"/>
      <c r="W163" s="63"/>
      <c r="X163" s="63"/>
    </row>
    <row r="164" spans="1:24" x14ac:dyDescent="0.15">
      <c r="A164" s="61"/>
      <c r="B164" s="62"/>
      <c r="C164" s="62"/>
      <c r="D164" s="63"/>
      <c r="E164" s="63"/>
      <c r="F164" s="63"/>
      <c r="G164" s="63"/>
      <c r="H164" s="63"/>
      <c r="I164" s="63"/>
      <c r="J164" s="63"/>
      <c r="K164" s="63"/>
      <c r="L164" s="63"/>
      <c r="M164" s="63"/>
      <c r="N164" s="63"/>
      <c r="O164" s="63"/>
      <c r="P164" s="63"/>
      <c r="Q164" s="63"/>
      <c r="R164" s="63"/>
      <c r="S164" s="63"/>
      <c r="T164" s="63"/>
      <c r="U164" s="63"/>
      <c r="V164" s="63"/>
      <c r="W164" s="63"/>
      <c r="X164" s="63"/>
    </row>
    <row r="165" spans="1:24" x14ac:dyDescent="0.15">
      <c r="A165" s="61"/>
      <c r="B165" s="62"/>
      <c r="C165" s="62"/>
      <c r="D165" s="63"/>
      <c r="E165" s="63"/>
      <c r="F165" s="63"/>
      <c r="G165" s="63"/>
      <c r="H165" s="63"/>
      <c r="I165" s="63"/>
      <c r="J165" s="63"/>
      <c r="K165" s="63"/>
      <c r="L165" s="63"/>
      <c r="M165" s="63"/>
      <c r="N165" s="63"/>
      <c r="O165" s="63"/>
      <c r="P165" s="63"/>
      <c r="Q165" s="63"/>
      <c r="R165" s="63"/>
      <c r="S165" s="63"/>
      <c r="T165" s="63"/>
      <c r="U165" s="63"/>
      <c r="V165" s="63"/>
      <c r="W165" s="63"/>
      <c r="X165" s="63"/>
    </row>
    <row r="166" spans="1:24" x14ac:dyDescent="0.15">
      <c r="A166" s="61"/>
      <c r="B166" s="62"/>
      <c r="C166" s="62"/>
      <c r="D166" s="63"/>
      <c r="E166" s="63"/>
      <c r="F166" s="63"/>
      <c r="G166" s="63"/>
      <c r="H166" s="63"/>
      <c r="I166" s="63"/>
      <c r="J166" s="63"/>
      <c r="K166" s="63"/>
      <c r="L166" s="63"/>
      <c r="M166" s="63"/>
      <c r="N166" s="63"/>
      <c r="O166" s="63"/>
      <c r="P166" s="63"/>
      <c r="Q166" s="63"/>
      <c r="R166" s="63"/>
      <c r="S166" s="63"/>
      <c r="T166" s="63"/>
      <c r="U166" s="63"/>
      <c r="V166" s="63"/>
      <c r="W166" s="63"/>
      <c r="X166" s="63"/>
    </row>
    <row r="167" spans="1:24" x14ac:dyDescent="0.15">
      <c r="A167" s="61"/>
      <c r="B167" s="62"/>
      <c r="C167" s="62"/>
      <c r="D167" s="63"/>
      <c r="E167" s="63"/>
      <c r="F167" s="63"/>
      <c r="G167" s="63"/>
      <c r="H167" s="63"/>
      <c r="I167" s="63"/>
      <c r="J167" s="63"/>
      <c r="K167" s="63"/>
      <c r="L167" s="63"/>
      <c r="M167" s="63"/>
      <c r="N167" s="63"/>
      <c r="O167" s="63"/>
      <c r="P167" s="63"/>
      <c r="Q167" s="63"/>
      <c r="R167" s="63"/>
      <c r="S167" s="63"/>
      <c r="T167" s="63"/>
      <c r="U167" s="63"/>
      <c r="V167" s="63"/>
      <c r="W167" s="63"/>
      <c r="X167" s="63"/>
    </row>
    <row r="168" spans="1:24" x14ac:dyDescent="0.15">
      <c r="A168" s="61"/>
      <c r="B168" s="62"/>
      <c r="C168" s="62"/>
      <c r="D168" s="63"/>
      <c r="E168" s="63"/>
      <c r="F168" s="63"/>
      <c r="G168" s="63"/>
      <c r="H168" s="63"/>
      <c r="I168" s="63"/>
      <c r="J168" s="63"/>
      <c r="K168" s="63"/>
      <c r="L168" s="63"/>
      <c r="M168" s="63"/>
      <c r="N168" s="63"/>
      <c r="O168" s="63"/>
      <c r="P168" s="63"/>
      <c r="Q168" s="63"/>
      <c r="R168" s="63"/>
      <c r="S168" s="63"/>
      <c r="T168" s="63"/>
      <c r="U168" s="63"/>
      <c r="V168" s="63"/>
      <c r="W168" s="63"/>
      <c r="X168" s="63"/>
    </row>
    <row r="169" spans="1:24" x14ac:dyDescent="0.15">
      <c r="A169" s="61"/>
      <c r="B169" s="62"/>
      <c r="C169" s="62"/>
      <c r="D169" s="63"/>
      <c r="E169" s="63"/>
      <c r="F169" s="63"/>
      <c r="G169" s="63"/>
      <c r="H169" s="63"/>
      <c r="I169" s="63"/>
      <c r="J169" s="63"/>
      <c r="K169" s="63"/>
      <c r="L169" s="63"/>
      <c r="M169" s="63"/>
      <c r="N169" s="63"/>
      <c r="O169" s="63"/>
      <c r="P169" s="63"/>
      <c r="Q169" s="63"/>
      <c r="R169" s="63"/>
      <c r="S169" s="63"/>
      <c r="T169" s="63"/>
      <c r="U169" s="63"/>
      <c r="V169" s="63"/>
      <c r="W169" s="63"/>
      <c r="X169" s="63"/>
    </row>
    <row r="170" spans="1:24" x14ac:dyDescent="0.15">
      <c r="A170" s="61"/>
      <c r="B170" s="62"/>
      <c r="C170" s="62"/>
      <c r="D170" s="63"/>
      <c r="E170" s="63"/>
      <c r="F170" s="63"/>
      <c r="G170" s="63"/>
      <c r="H170" s="63"/>
      <c r="I170" s="63"/>
      <c r="J170" s="63"/>
      <c r="K170" s="63"/>
      <c r="L170" s="63"/>
      <c r="M170" s="63"/>
      <c r="N170" s="63"/>
      <c r="O170" s="63"/>
      <c r="P170" s="63"/>
      <c r="Q170" s="63"/>
      <c r="R170" s="63"/>
      <c r="S170" s="63"/>
      <c r="T170" s="63"/>
      <c r="U170" s="63"/>
      <c r="V170" s="63"/>
      <c r="W170" s="63"/>
      <c r="X170" s="63"/>
    </row>
    <row r="171" spans="1:24" x14ac:dyDescent="0.15">
      <c r="A171" s="61"/>
      <c r="B171" s="62"/>
      <c r="C171" s="62"/>
      <c r="D171" s="63"/>
      <c r="E171" s="63"/>
      <c r="F171" s="63"/>
      <c r="G171" s="63"/>
      <c r="H171" s="63"/>
      <c r="I171" s="63"/>
      <c r="J171" s="63"/>
      <c r="K171" s="63"/>
      <c r="L171" s="63"/>
      <c r="M171" s="63"/>
      <c r="N171" s="63"/>
      <c r="O171" s="63"/>
      <c r="P171" s="63"/>
      <c r="Q171" s="63"/>
      <c r="R171" s="63"/>
      <c r="S171" s="63"/>
      <c r="T171" s="63"/>
      <c r="U171" s="63"/>
      <c r="V171" s="63"/>
      <c r="W171" s="63"/>
      <c r="X171" s="63"/>
    </row>
    <row r="172" spans="1:24" x14ac:dyDescent="0.15">
      <c r="A172" s="61"/>
      <c r="B172" s="62"/>
      <c r="C172" s="62"/>
      <c r="D172" s="63"/>
      <c r="E172" s="63"/>
      <c r="F172" s="63"/>
      <c r="G172" s="63"/>
      <c r="H172" s="63"/>
      <c r="I172" s="63"/>
      <c r="J172" s="63"/>
      <c r="K172" s="63"/>
      <c r="L172" s="63"/>
      <c r="M172" s="63"/>
      <c r="N172" s="63"/>
      <c r="O172" s="63"/>
      <c r="P172" s="63"/>
      <c r="Q172" s="63"/>
      <c r="R172" s="63"/>
      <c r="S172" s="63"/>
      <c r="T172" s="63"/>
      <c r="U172" s="63"/>
      <c r="V172" s="63"/>
      <c r="W172" s="63"/>
      <c r="X172" s="63"/>
    </row>
    <row r="173" spans="1:24" x14ac:dyDescent="0.15">
      <c r="A173" s="61"/>
      <c r="B173" s="62"/>
      <c r="C173" s="62"/>
      <c r="D173" s="63"/>
      <c r="E173" s="63"/>
      <c r="F173" s="63"/>
      <c r="G173" s="63"/>
      <c r="H173" s="63"/>
      <c r="I173" s="63"/>
      <c r="J173" s="63"/>
      <c r="K173" s="63"/>
      <c r="L173" s="63"/>
      <c r="M173" s="63"/>
      <c r="N173" s="63"/>
      <c r="O173" s="63"/>
      <c r="P173" s="63"/>
      <c r="Q173" s="63"/>
      <c r="R173" s="63"/>
      <c r="S173" s="63"/>
      <c r="T173" s="63"/>
      <c r="U173" s="63"/>
      <c r="V173" s="63"/>
      <c r="W173" s="63"/>
      <c r="X173" s="63"/>
    </row>
    <row r="174" spans="1:24" x14ac:dyDescent="0.15">
      <c r="A174" s="61"/>
      <c r="B174" s="62"/>
      <c r="C174" s="62"/>
      <c r="D174" s="63"/>
      <c r="E174" s="63"/>
      <c r="F174" s="63"/>
      <c r="G174" s="63"/>
      <c r="H174" s="63"/>
      <c r="I174" s="63"/>
      <c r="J174" s="63"/>
      <c r="K174" s="63"/>
      <c r="L174" s="63"/>
      <c r="M174" s="63"/>
      <c r="N174" s="63"/>
      <c r="O174" s="63"/>
      <c r="P174" s="63"/>
      <c r="Q174" s="63"/>
      <c r="R174" s="63"/>
      <c r="S174" s="63"/>
      <c r="T174" s="63"/>
      <c r="U174" s="63"/>
      <c r="V174" s="63"/>
      <c r="W174" s="63"/>
      <c r="X174" s="63"/>
    </row>
    <row r="175" spans="1:24" x14ac:dyDescent="0.15">
      <c r="A175" s="61"/>
      <c r="B175" s="62"/>
      <c r="C175" s="62"/>
      <c r="D175" s="63"/>
      <c r="E175" s="63"/>
      <c r="F175" s="63"/>
      <c r="G175" s="63"/>
      <c r="H175" s="63"/>
      <c r="I175" s="63"/>
      <c r="J175" s="63"/>
      <c r="K175" s="63"/>
      <c r="L175" s="63"/>
      <c r="M175" s="63"/>
      <c r="N175" s="63"/>
      <c r="O175" s="63"/>
      <c r="P175" s="63"/>
      <c r="Q175" s="63"/>
      <c r="R175" s="63"/>
      <c r="S175" s="63"/>
      <c r="T175" s="63"/>
      <c r="U175" s="63"/>
      <c r="V175" s="63"/>
      <c r="W175" s="63"/>
      <c r="X175" s="63"/>
    </row>
    <row r="176" spans="1:24" x14ac:dyDescent="0.15">
      <c r="A176" s="61"/>
      <c r="B176" s="62"/>
      <c r="C176" s="62"/>
      <c r="D176" s="63"/>
      <c r="E176" s="63"/>
      <c r="F176" s="63"/>
      <c r="G176" s="63"/>
      <c r="H176" s="63"/>
      <c r="I176" s="63"/>
      <c r="J176" s="63"/>
      <c r="K176" s="63"/>
      <c r="L176" s="63"/>
      <c r="M176" s="63"/>
      <c r="N176" s="63"/>
      <c r="O176" s="63"/>
      <c r="P176" s="63"/>
      <c r="Q176" s="63"/>
      <c r="R176" s="63"/>
      <c r="S176" s="63"/>
      <c r="T176" s="63"/>
      <c r="U176" s="63"/>
      <c r="V176" s="63"/>
      <c r="W176" s="63"/>
      <c r="X176" s="63"/>
    </row>
    <row r="177" spans="1:24" x14ac:dyDescent="0.15">
      <c r="A177" s="61"/>
      <c r="B177" s="62"/>
      <c r="C177" s="62"/>
      <c r="D177" s="63"/>
      <c r="E177" s="63"/>
      <c r="F177" s="63"/>
      <c r="G177" s="63"/>
      <c r="H177" s="63"/>
      <c r="I177" s="63"/>
      <c r="J177" s="63"/>
      <c r="K177" s="63"/>
      <c r="L177" s="63"/>
      <c r="M177" s="63"/>
      <c r="N177" s="63"/>
      <c r="O177" s="63"/>
      <c r="P177" s="63"/>
      <c r="Q177" s="63"/>
      <c r="R177" s="63"/>
      <c r="S177" s="63"/>
      <c r="T177" s="63"/>
      <c r="U177" s="63"/>
      <c r="V177" s="63"/>
      <c r="W177" s="63"/>
      <c r="X177" s="63"/>
    </row>
    <row r="178" spans="1:24" x14ac:dyDescent="0.15">
      <c r="A178" s="61"/>
      <c r="B178" s="62"/>
      <c r="C178" s="62"/>
      <c r="D178" s="63"/>
      <c r="E178" s="63"/>
      <c r="F178" s="63"/>
      <c r="G178" s="63"/>
      <c r="H178" s="63"/>
      <c r="I178" s="63"/>
      <c r="J178" s="63"/>
      <c r="K178" s="63"/>
      <c r="L178" s="63"/>
      <c r="M178" s="63"/>
      <c r="N178" s="63"/>
      <c r="O178" s="63"/>
      <c r="P178" s="63"/>
      <c r="Q178" s="63"/>
      <c r="R178" s="63"/>
      <c r="S178" s="63"/>
      <c r="T178" s="63"/>
      <c r="U178" s="63"/>
      <c r="V178" s="63"/>
      <c r="W178" s="63"/>
      <c r="X178" s="63"/>
    </row>
    <row r="179" spans="1:24" x14ac:dyDescent="0.15">
      <c r="A179" s="61"/>
      <c r="B179" s="62"/>
      <c r="C179" s="62"/>
      <c r="D179" s="63"/>
      <c r="E179" s="63"/>
      <c r="F179" s="63"/>
      <c r="G179" s="63"/>
      <c r="H179" s="63"/>
      <c r="I179" s="63"/>
      <c r="J179" s="63"/>
      <c r="K179" s="63"/>
      <c r="L179" s="63"/>
      <c r="M179" s="63"/>
      <c r="N179" s="63"/>
      <c r="O179" s="63"/>
      <c r="P179" s="63"/>
      <c r="Q179" s="63"/>
      <c r="R179" s="63"/>
      <c r="S179" s="63"/>
      <c r="T179" s="63"/>
      <c r="U179" s="63"/>
      <c r="V179" s="63"/>
      <c r="W179" s="63"/>
      <c r="X179" s="63"/>
    </row>
    <row r="180" spans="1:24" x14ac:dyDescent="0.15">
      <c r="A180" s="61"/>
      <c r="B180" s="62"/>
      <c r="C180" s="62"/>
      <c r="D180" s="63"/>
      <c r="E180" s="63"/>
      <c r="F180" s="63"/>
      <c r="G180" s="63"/>
      <c r="H180" s="63"/>
      <c r="I180" s="63"/>
      <c r="J180" s="63"/>
      <c r="K180" s="63"/>
      <c r="L180" s="63"/>
      <c r="M180" s="63"/>
      <c r="N180" s="63"/>
      <c r="O180" s="63"/>
      <c r="P180" s="63"/>
      <c r="Q180" s="63"/>
      <c r="R180" s="63"/>
      <c r="S180" s="63"/>
      <c r="T180" s="63"/>
      <c r="U180" s="63"/>
      <c r="V180" s="63"/>
      <c r="W180" s="63"/>
      <c r="X180" s="63"/>
    </row>
    <row r="181" spans="1:24" x14ac:dyDescent="0.15">
      <c r="A181" s="61"/>
      <c r="B181" s="62"/>
      <c r="C181" s="62"/>
      <c r="D181" s="63"/>
      <c r="E181" s="63"/>
      <c r="F181" s="63"/>
      <c r="G181" s="63"/>
      <c r="H181" s="63"/>
      <c r="I181" s="63"/>
      <c r="J181" s="63"/>
      <c r="K181" s="63"/>
      <c r="L181" s="63"/>
      <c r="M181" s="63"/>
      <c r="N181" s="63"/>
      <c r="O181" s="63"/>
      <c r="P181" s="63"/>
      <c r="Q181" s="63"/>
      <c r="R181" s="63"/>
      <c r="S181" s="63"/>
      <c r="T181" s="63"/>
      <c r="U181" s="63"/>
      <c r="V181" s="63"/>
      <c r="W181" s="63"/>
      <c r="X181" s="63"/>
    </row>
    <row r="182" spans="1:24" x14ac:dyDescent="0.15">
      <c r="A182" s="61"/>
      <c r="B182" s="62"/>
      <c r="C182" s="62"/>
      <c r="D182" s="63"/>
      <c r="E182" s="63"/>
      <c r="F182" s="63"/>
      <c r="G182" s="63"/>
      <c r="H182" s="63"/>
      <c r="I182" s="63"/>
      <c r="J182" s="63"/>
      <c r="K182" s="63"/>
      <c r="L182" s="63"/>
      <c r="M182" s="63"/>
      <c r="N182" s="63"/>
      <c r="O182" s="63"/>
      <c r="P182" s="63"/>
      <c r="Q182" s="63"/>
      <c r="R182" s="63"/>
      <c r="S182" s="63"/>
      <c r="T182" s="63"/>
      <c r="U182" s="63"/>
      <c r="V182" s="63"/>
      <c r="W182" s="63"/>
      <c r="X182" s="63"/>
    </row>
    <row r="183" spans="1:24" x14ac:dyDescent="0.15">
      <c r="A183" s="61"/>
      <c r="B183" s="62"/>
      <c r="C183" s="62"/>
      <c r="D183" s="63"/>
      <c r="E183" s="63"/>
      <c r="F183" s="63"/>
      <c r="G183" s="63"/>
      <c r="H183" s="63"/>
      <c r="I183" s="63"/>
      <c r="J183" s="63"/>
      <c r="K183" s="63"/>
      <c r="L183" s="63"/>
      <c r="M183" s="63"/>
      <c r="N183" s="63"/>
      <c r="O183" s="63"/>
      <c r="P183" s="63"/>
      <c r="Q183" s="63"/>
      <c r="R183" s="63"/>
      <c r="S183" s="63"/>
      <c r="T183" s="63"/>
      <c r="U183" s="63"/>
      <c r="V183" s="63"/>
      <c r="W183" s="63"/>
      <c r="X183" s="63"/>
    </row>
    <row r="184" spans="1:24" x14ac:dyDescent="0.15">
      <c r="A184" s="61"/>
      <c r="B184" s="62"/>
      <c r="C184" s="62"/>
      <c r="D184" s="63"/>
      <c r="E184" s="63"/>
      <c r="F184" s="63"/>
      <c r="G184" s="63"/>
      <c r="H184" s="63"/>
      <c r="I184" s="63"/>
      <c r="J184" s="63"/>
      <c r="K184" s="63"/>
      <c r="L184" s="63"/>
      <c r="M184" s="63"/>
      <c r="N184" s="63"/>
      <c r="O184" s="63"/>
      <c r="P184" s="63"/>
      <c r="Q184" s="63"/>
      <c r="R184" s="63"/>
      <c r="S184" s="63"/>
      <c r="T184" s="63"/>
      <c r="U184" s="63"/>
      <c r="V184" s="63"/>
      <c r="W184" s="63"/>
      <c r="X184" s="63"/>
    </row>
    <row r="185" spans="1:24" x14ac:dyDescent="0.15">
      <c r="A185" s="61"/>
      <c r="B185" s="62"/>
      <c r="C185" s="62"/>
      <c r="D185" s="63"/>
      <c r="E185" s="63"/>
      <c r="F185" s="63"/>
      <c r="G185" s="63"/>
      <c r="H185" s="63"/>
      <c r="I185" s="63"/>
      <c r="J185" s="63"/>
      <c r="K185" s="63"/>
      <c r="L185" s="63"/>
      <c r="M185" s="63"/>
      <c r="N185" s="63"/>
      <c r="O185" s="63"/>
      <c r="P185" s="63"/>
      <c r="Q185" s="63"/>
      <c r="R185" s="63"/>
      <c r="S185" s="63"/>
      <c r="T185" s="63"/>
      <c r="U185" s="63"/>
      <c r="V185" s="63"/>
      <c r="W185" s="63"/>
      <c r="X185" s="63"/>
    </row>
    <row r="186" spans="1:24" x14ac:dyDescent="0.15">
      <c r="A186" s="61"/>
      <c r="B186" s="62"/>
      <c r="C186" s="62"/>
      <c r="D186" s="63"/>
      <c r="E186" s="63"/>
      <c r="F186" s="63"/>
      <c r="G186" s="63"/>
      <c r="H186" s="63"/>
      <c r="I186" s="63"/>
      <c r="J186" s="63"/>
      <c r="K186" s="63"/>
      <c r="L186" s="63"/>
      <c r="M186" s="63"/>
      <c r="N186" s="63"/>
      <c r="O186" s="63"/>
      <c r="P186" s="63"/>
      <c r="Q186" s="63"/>
      <c r="R186" s="63"/>
      <c r="S186" s="63"/>
      <c r="T186" s="63"/>
      <c r="U186" s="63"/>
      <c r="V186" s="63"/>
      <c r="W186" s="63"/>
      <c r="X186" s="63"/>
    </row>
    <row r="187" spans="1:24" x14ac:dyDescent="0.15">
      <c r="A187" s="61"/>
      <c r="B187" s="62"/>
      <c r="C187" s="62"/>
      <c r="D187" s="63"/>
      <c r="E187" s="63"/>
      <c r="F187" s="63"/>
      <c r="G187" s="63"/>
      <c r="H187" s="63"/>
      <c r="I187" s="63"/>
      <c r="J187" s="63"/>
      <c r="K187" s="63"/>
      <c r="L187" s="63"/>
      <c r="M187" s="63"/>
      <c r="N187" s="63"/>
      <c r="O187" s="63"/>
      <c r="P187" s="63"/>
      <c r="Q187" s="63"/>
      <c r="R187" s="63"/>
      <c r="S187" s="63"/>
      <c r="T187" s="63"/>
      <c r="U187" s="63"/>
      <c r="V187" s="63"/>
      <c r="W187" s="63"/>
      <c r="X187" s="63"/>
    </row>
    <row r="188" spans="1:24" x14ac:dyDescent="0.15">
      <c r="A188" s="61"/>
      <c r="B188" s="62"/>
      <c r="C188" s="62"/>
      <c r="D188" s="63"/>
      <c r="E188" s="63"/>
      <c r="F188" s="63"/>
      <c r="G188" s="63"/>
      <c r="H188" s="63"/>
      <c r="I188" s="63"/>
      <c r="J188" s="63"/>
      <c r="K188" s="63"/>
      <c r="L188" s="63"/>
      <c r="M188" s="63"/>
      <c r="N188" s="63"/>
      <c r="O188" s="63"/>
      <c r="P188" s="63"/>
      <c r="Q188" s="63"/>
      <c r="R188" s="63"/>
      <c r="S188" s="63"/>
      <c r="T188" s="63"/>
      <c r="U188" s="63"/>
      <c r="V188" s="63"/>
      <c r="W188" s="63"/>
      <c r="X188" s="63"/>
    </row>
    <row r="189" spans="1:24" x14ac:dyDescent="0.15">
      <c r="A189" s="61"/>
      <c r="B189" s="62"/>
      <c r="C189" s="62"/>
      <c r="D189" s="63"/>
      <c r="E189" s="63"/>
      <c r="F189" s="63"/>
      <c r="G189" s="63"/>
      <c r="H189" s="63"/>
      <c r="I189" s="63"/>
      <c r="J189" s="63"/>
      <c r="K189" s="63"/>
      <c r="L189" s="63"/>
      <c r="M189" s="63"/>
      <c r="N189" s="63"/>
      <c r="O189" s="63"/>
      <c r="P189" s="63"/>
      <c r="Q189" s="63"/>
      <c r="R189" s="63"/>
      <c r="S189" s="63"/>
      <c r="T189" s="63"/>
      <c r="U189" s="63"/>
      <c r="V189" s="63"/>
      <c r="W189" s="63"/>
      <c r="X189" s="63"/>
    </row>
    <row r="190" spans="1:24" x14ac:dyDescent="0.15">
      <c r="A190" s="61"/>
      <c r="B190" s="62"/>
      <c r="C190" s="62"/>
      <c r="D190" s="63"/>
      <c r="E190" s="63"/>
      <c r="F190" s="63"/>
      <c r="G190" s="63"/>
      <c r="H190" s="63"/>
      <c r="I190" s="63"/>
      <c r="J190" s="63"/>
      <c r="K190" s="63"/>
      <c r="L190" s="63"/>
      <c r="M190" s="63"/>
      <c r="N190" s="63"/>
      <c r="O190" s="63"/>
      <c r="P190" s="63"/>
      <c r="Q190" s="63"/>
      <c r="R190" s="63"/>
      <c r="S190" s="63"/>
      <c r="T190" s="63"/>
      <c r="U190" s="63"/>
      <c r="V190" s="63"/>
      <c r="W190" s="63"/>
      <c r="X190" s="63"/>
    </row>
    <row r="191" spans="1:24" x14ac:dyDescent="0.15">
      <c r="A191" s="61"/>
      <c r="B191" s="62"/>
      <c r="C191" s="62"/>
      <c r="D191" s="63"/>
      <c r="E191" s="63"/>
      <c r="F191" s="63"/>
      <c r="G191" s="63"/>
      <c r="H191" s="63"/>
      <c r="I191" s="63"/>
      <c r="J191" s="63"/>
      <c r="K191" s="63"/>
      <c r="L191" s="63"/>
      <c r="M191" s="63"/>
      <c r="N191" s="63"/>
      <c r="O191" s="63"/>
      <c r="P191" s="63"/>
      <c r="Q191" s="63"/>
      <c r="R191" s="63"/>
      <c r="S191" s="63"/>
      <c r="T191" s="63"/>
      <c r="U191" s="63"/>
      <c r="V191" s="63"/>
      <c r="W191" s="63"/>
      <c r="X191" s="63"/>
    </row>
    <row r="192" spans="1:24" x14ac:dyDescent="0.15">
      <c r="A192" s="61"/>
      <c r="B192" s="62"/>
      <c r="C192" s="62"/>
      <c r="D192" s="63"/>
      <c r="E192" s="63"/>
      <c r="F192" s="63"/>
      <c r="G192" s="63"/>
      <c r="H192" s="63"/>
      <c r="I192" s="63"/>
      <c r="J192" s="63"/>
      <c r="K192" s="63"/>
      <c r="L192" s="63"/>
      <c r="M192" s="63"/>
      <c r="N192" s="63"/>
      <c r="O192" s="63"/>
      <c r="P192" s="63"/>
      <c r="Q192" s="63"/>
      <c r="R192" s="63"/>
      <c r="S192" s="63"/>
      <c r="T192" s="63"/>
      <c r="U192" s="63"/>
      <c r="V192" s="63"/>
      <c r="W192" s="63"/>
      <c r="X192" s="63"/>
    </row>
    <row r="193" spans="1:24" x14ac:dyDescent="0.15">
      <c r="A193" s="61"/>
      <c r="B193" s="62"/>
      <c r="C193" s="62"/>
      <c r="D193" s="63"/>
      <c r="E193" s="63"/>
      <c r="F193" s="63"/>
      <c r="G193" s="63"/>
      <c r="H193" s="63"/>
      <c r="I193" s="63"/>
      <c r="J193" s="63"/>
      <c r="K193" s="63"/>
      <c r="L193" s="63"/>
      <c r="M193" s="63"/>
      <c r="N193" s="63"/>
      <c r="O193" s="63"/>
      <c r="P193" s="63"/>
      <c r="Q193" s="63"/>
      <c r="R193" s="63"/>
      <c r="S193" s="63"/>
      <c r="T193" s="63"/>
      <c r="U193" s="63"/>
      <c r="V193" s="63"/>
      <c r="W193" s="63"/>
      <c r="X193" s="63"/>
    </row>
    <row r="194" spans="1:24" x14ac:dyDescent="0.15">
      <c r="A194" s="61"/>
      <c r="B194" s="62"/>
      <c r="C194" s="62"/>
      <c r="D194" s="63"/>
      <c r="E194" s="63"/>
      <c r="F194" s="63"/>
      <c r="G194" s="63"/>
      <c r="H194" s="63"/>
      <c r="I194" s="63"/>
      <c r="J194" s="63"/>
      <c r="K194" s="63"/>
      <c r="L194" s="63"/>
      <c r="M194" s="63"/>
      <c r="N194" s="63"/>
      <c r="O194" s="63"/>
      <c r="P194" s="63"/>
      <c r="Q194" s="63"/>
      <c r="R194" s="63"/>
      <c r="S194" s="63"/>
      <c r="T194" s="63"/>
      <c r="U194" s="63"/>
      <c r="V194" s="63"/>
      <c r="W194" s="63"/>
      <c r="X194" s="63"/>
    </row>
    <row r="195" spans="1:24" x14ac:dyDescent="0.15">
      <c r="A195" s="61"/>
      <c r="B195" s="62"/>
      <c r="C195" s="62"/>
      <c r="D195" s="63"/>
      <c r="E195" s="63"/>
      <c r="F195" s="63"/>
      <c r="G195" s="63"/>
      <c r="H195" s="63"/>
      <c r="I195" s="63"/>
      <c r="J195" s="63"/>
      <c r="K195" s="63"/>
      <c r="L195" s="63"/>
      <c r="M195" s="63"/>
      <c r="N195" s="63"/>
      <c r="O195" s="63"/>
      <c r="P195" s="63"/>
      <c r="Q195" s="63"/>
      <c r="R195" s="63"/>
      <c r="S195" s="63"/>
      <c r="T195" s="63"/>
      <c r="U195" s="63"/>
      <c r="V195" s="63"/>
      <c r="W195" s="63"/>
      <c r="X195" s="63"/>
    </row>
    <row r="196" spans="1:24" x14ac:dyDescent="0.15">
      <c r="A196" s="61"/>
      <c r="B196" s="62"/>
      <c r="C196" s="62"/>
      <c r="D196" s="63"/>
      <c r="E196" s="63"/>
      <c r="F196" s="63"/>
      <c r="G196" s="63"/>
      <c r="H196" s="63"/>
      <c r="I196" s="63"/>
      <c r="J196" s="63"/>
      <c r="K196" s="63"/>
      <c r="L196" s="63"/>
      <c r="M196" s="63"/>
      <c r="N196" s="63"/>
      <c r="O196" s="63"/>
      <c r="P196" s="63"/>
      <c r="Q196" s="63"/>
      <c r="R196" s="63"/>
      <c r="S196" s="63"/>
      <c r="T196" s="63"/>
      <c r="U196" s="63"/>
      <c r="V196" s="63"/>
      <c r="W196" s="63"/>
      <c r="X196" s="63"/>
    </row>
    <row r="197" spans="1:24" x14ac:dyDescent="0.15">
      <c r="A197" s="61"/>
      <c r="B197" s="62"/>
      <c r="C197" s="62"/>
      <c r="D197" s="63"/>
      <c r="E197" s="63"/>
      <c r="F197" s="63"/>
      <c r="G197" s="63"/>
      <c r="H197" s="63"/>
      <c r="I197" s="63"/>
      <c r="J197" s="63"/>
      <c r="K197" s="63"/>
      <c r="L197" s="63"/>
      <c r="M197" s="63"/>
      <c r="N197" s="63"/>
      <c r="O197" s="63"/>
      <c r="P197" s="63"/>
      <c r="Q197" s="63"/>
      <c r="R197" s="63"/>
      <c r="S197" s="63"/>
      <c r="T197" s="63"/>
      <c r="U197" s="63"/>
      <c r="V197" s="63"/>
      <c r="W197" s="63"/>
      <c r="X197" s="63"/>
    </row>
    <row r="198" spans="1:24" x14ac:dyDescent="0.15">
      <c r="A198" s="61"/>
      <c r="B198" s="62"/>
      <c r="C198" s="62"/>
      <c r="D198" s="63"/>
      <c r="E198" s="63"/>
      <c r="F198" s="63"/>
      <c r="G198" s="63"/>
      <c r="H198" s="63"/>
      <c r="I198" s="63"/>
      <c r="J198" s="63"/>
      <c r="K198" s="63"/>
      <c r="L198" s="63"/>
      <c r="M198" s="63"/>
      <c r="N198" s="63"/>
      <c r="O198" s="63"/>
      <c r="P198" s="63"/>
      <c r="Q198" s="63"/>
      <c r="R198" s="63"/>
      <c r="S198" s="63"/>
      <c r="T198" s="63"/>
      <c r="U198" s="63"/>
      <c r="V198" s="63"/>
      <c r="W198" s="63"/>
      <c r="X198" s="63"/>
    </row>
    <row r="199" spans="1:24" x14ac:dyDescent="0.15">
      <c r="A199" s="61"/>
      <c r="B199" s="62"/>
      <c r="C199" s="62"/>
      <c r="D199" s="63"/>
      <c r="E199" s="63"/>
      <c r="F199" s="63"/>
      <c r="G199" s="63"/>
      <c r="H199" s="63"/>
      <c r="I199" s="63"/>
      <c r="J199" s="63"/>
      <c r="K199" s="63"/>
      <c r="L199" s="63"/>
      <c r="M199" s="63"/>
      <c r="N199" s="63"/>
      <c r="O199" s="63"/>
      <c r="P199" s="63"/>
      <c r="Q199" s="63"/>
      <c r="R199" s="63"/>
      <c r="S199" s="63"/>
      <c r="T199" s="63"/>
      <c r="U199" s="63"/>
      <c r="V199" s="63"/>
      <c r="W199" s="63"/>
      <c r="X199" s="63"/>
    </row>
    <row r="200" spans="1:24" x14ac:dyDescent="0.15">
      <c r="A200" s="61"/>
      <c r="B200" s="62"/>
      <c r="C200" s="62"/>
      <c r="D200" s="63"/>
      <c r="E200" s="63"/>
      <c r="F200" s="63"/>
      <c r="G200" s="63"/>
      <c r="H200" s="63"/>
      <c r="I200" s="63"/>
      <c r="J200" s="63"/>
      <c r="K200" s="63"/>
      <c r="L200" s="63"/>
      <c r="M200" s="63"/>
      <c r="N200" s="63"/>
      <c r="O200" s="63"/>
      <c r="P200" s="63"/>
      <c r="Q200" s="63"/>
      <c r="R200" s="63"/>
      <c r="S200" s="63"/>
      <c r="T200" s="63"/>
      <c r="U200" s="63"/>
      <c r="V200" s="63"/>
      <c r="W200" s="63"/>
      <c r="X200" s="63"/>
    </row>
    <row r="201" spans="1:24" x14ac:dyDescent="0.15">
      <c r="A201" s="61"/>
      <c r="B201" s="62"/>
      <c r="C201" s="62"/>
      <c r="D201" s="63"/>
      <c r="E201" s="63"/>
      <c r="F201" s="63"/>
      <c r="G201" s="63"/>
      <c r="H201" s="63"/>
      <c r="I201" s="63"/>
      <c r="J201" s="63"/>
      <c r="K201" s="63"/>
      <c r="L201" s="63"/>
      <c r="M201" s="63"/>
      <c r="N201" s="63"/>
      <c r="O201" s="63"/>
      <c r="P201" s="63"/>
      <c r="Q201" s="63"/>
      <c r="R201" s="63"/>
      <c r="S201" s="63"/>
      <c r="T201" s="63"/>
      <c r="U201" s="63"/>
      <c r="V201" s="63"/>
      <c r="W201" s="63"/>
      <c r="X201" s="63"/>
    </row>
    <row r="202" spans="1:24" x14ac:dyDescent="0.15">
      <c r="A202" s="61"/>
      <c r="B202" s="62"/>
      <c r="C202" s="62"/>
      <c r="D202" s="63"/>
      <c r="E202" s="63"/>
      <c r="F202" s="63"/>
      <c r="G202" s="63"/>
      <c r="H202" s="63"/>
      <c r="I202" s="63"/>
      <c r="J202" s="63"/>
      <c r="K202" s="63"/>
      <c r="L202" s="63"/>
      <c r="M202" s="63"/>
      <c r="N202" s="63"/>
      <c r="O202" s="63"/>
      <c r="P202" s="63"/>
      <c r="Q202" s="63"/>
      <c r="R202" s="63"/>
      <c r="S202" s="63"/>
      <c r="T202" s="63"/>
      <c r="U202" s="63"/>
      <c r="V202" s="63"/>
      <c r="W202" s="63"/>
      <c r="X202" s="63"/>
    </row>
    <row r="203" spans="1:24" x14ac:dyDescent="0.15">
      <c r="A203" s="61"/>
      <c r="B203" s="62"/>
      <c r="C203" s="62"/>
      <c r="D203" s="63"/>
      <c r="E203" s="63"/>
      <c r="F203" s="63"/>
      <c r="G203" s="63"/>
      <c r="H203" s="63"/>
      <c r="I203" s="63"/>
      <c r="J203" s="63"/>
      <c r="K203" s="63"/>
      <c r="L203" s="63"/>
      <c r="M203" s="63"/>
      <c r="N203" s="63"/>
      <c r="O203" s="63"/>
      <c r="P203" s="63"/>
      <c r="Q203" s="63"/>
      <c r="R203" s="63"/>
      <c r="S203" s="63"/>
      <c r="T203" s="63"/>
      <c r="U203" s="63"/>
      <c r="V203" s="63"/>
      <c r="W203" s="63"/>
      <c r="X203" s="63"/>
    </row>
    <row r="204" spans="1:24" x14ac:dyDescent="0.15">
      <c r="A204" s="61"/>
      <c r="B204" s="62"/>
      <c r="C204" s="62"/>
      <c r="D204" s="63"/>
      <c r="E204" s="63"/>
      <c r="F204" s="63"/>
      <c r="G204" s="63"/>
      <c r="H204" s="63"/>
      <c r="I204" s="63"/>
      <c r="J204" s="63"/>
      <c r="K204" s="63"/>
      <c r="L204" s="63"/>
      <c r="M204" s="63"/>
      <c r="N204" s="63"/>
      <c r="O204" s="63"/>
      <c r="P204" s="63"/>
      <c r="Q204" s="63"/>
      <c r="R204" s="63"/>
      <c r="S204" s="63"/>
      <c r="T204" s="63"/>
      <c r="U204" s="63"/>
      <c r="V204" s="63"/>
      <c r="W204" s="63"/>
      <c r="X204" s="63"/>
    </row>
    <row r="205" spans="1:24" x14ac:dyDescent="0.15">
      <c r="A205" s="61"/>
      <c r="B205" s="62"/>
      <c r="C205" s="62"/>
      <c r="D205" s="63"/>
      <c r="E205" s="63"/>
      <c r="F205" s="63"/>
      <c r="G205" s="63"/>
      <c r="H205" s="63"/>
      <c r="I205" s="63"/>
      <c r="J205" s="63"/>
      <c r="K205" s="63"/>
      <c r="L205" s="63"/>
      <c r="M205" s="63"/>
      <c r="N205" s="63"/>
      <c r="O205" s="63"/>
      <c r="P205" s="63"/>
      <c r="Q205" s="63"/>
      <c r="R205" s="63"/>
      <c r="S205" s="63"/>
      <c r="T205" s="63"/>
      <c r="U205" s="63"/>
      <c r="V205" s="63"/>
      <c r="W205" s="63"/>
      <c r="X205" s="63"/>
    </row>
    <row r="206" spans="1:24" x14ac:dyDescent="0.15">
      <c r="A206" s="61"/>
      <c r="B206" s="62"/>
      <c r="C206" s="62"/>
      <c r="D206" s="63"/>
      <c r="E206" s="63"/>
      <c r="F206" s="63"/>
      <c r="G206" s="63"/>
      <c r="H206" s="63"/>
      <c r="I206" s="63"/>
      <c r="J206" s="63"/>
      <c r="K206" s="63"/>
      <c r="L206" s="63"/>
      <c r="M206" s="63"/>
      <c r="N206" s="63"/>
      <c r="O206" s="63"/>
      <c r="P206" s="63"/>
      <c r="Q206" s="63"/>
      <c r="R206" s="63"/>
      <c r="S206" s="63"/>
      <c r="T206" s="63"/>
      <c r="U206" s="63"/>
      <c r="V206" s="63"/>
      <c r="W206" s="63"/>
      <c r="X206" s="63"/>
    </row>
    <row r="207" spans="1:24" x14ac:dyDescent="0.15">
      <c r="A207" s="61"/>
      <c r="B207" s="62"/>
      <c r="C207" s="62"/>
      <c r="D207" s="63"/>
      <c r="E207" s="63"/>
      <c r="F207" s="63"/>
      <c r="G207" s="63"/>
      <c r="H207" s="63"/>
      <c r="I207" s="63"/>
      <c r="J207" s="63"/>
      <c r="K207" s="63"/>
      <c r="L207" s="63"/>
      <c r="M207" s="63"/>
      <c r="N207" s="63"/>
      <c r="O207" s="63"/>
      <c r="P207" s="63"/>
      <c r="Q207" s="63"/>
      <c r="R207" s="63"/>
      <c r="S207" s="63"/>
      <c r="T207" s="63"/>
      <c r="U207" s="63"/>
      <c r="V207" s="63"/>
      <c r="W207" s="63"/>
      <c r="X207" s="63"/>
    </row>
    <row r="208" spans="1:24" x14ac:dyDescent="0.15">
      <c r="A208" s="61"/>
      <c r="B208" s="62"/>
      <c r="C208" s="62"/>
      <c r="D208" s="63"/>
      <c r="E208" s="63"/>
      <c r="F208" s="63"/>
      <c r="G208" s="63"/>
      <c r="H208" s="63"/>
      <c r="I208" s="63"/>
      <c r="J208" s="63"/>
      <c r="K208" s="63"/>
      <c r="L208" s="63"/>
      <c r="M208" s="63"/>
      <c r="N208" s="63"/>
      <c r="O208" s="63"/>
      <c r="P208" s="63"/>
      <c r="Q208" s="63"/>
      <c r="R208" s="63"/>
      <c r="S208" s="63"/>
      <c r="T208" s="63"/>
      <c r="U208" s="63"/>
      <c r="V208" s="63"/>
      <c r="W208" s="63"/>
      <c r="X208" s="63"/>
    </row>
    <row r="209" spans="1:24" x14ac:dyDescent="0.15">
      <c r="A209" s="61"/>
      <c r="B209" s="62"/>
      <c r="C209" s="62"/>
      <c r="D209" s="63"/>
      <c r="E209" s="63"/>
      <c r="F209" s="63"/>
      <c r="G209" s="63"/>
      <c r="H209" s="63"/>
      <c r="I209" s="63"/>
      <c r="J209" s="63"/>
      <c r="K209" s="63"/>
      <c r="L209" s="63"/>
      <c r="M209" s="63"/>
      <c r="N209" s="63"/>
      <c r="O209" s="63"/>
      <c r="P209" s="63"/>
      <c r="Q209" s="63"/>
      <c r="R209" s="63"/>
      <c r="S209" s="63"/>
      <c r="T209" s="63"/>
      <c r="U209" s="63"/>
      <c r="V209" s="63"/>
      <c r="W209" s="63"/>
      <c r="X209" s="63"/>
    </row>
    <row r="210" spans="1:24" x14ac:dyDescent="0.15">
      <c r="A210" s="61"/>
      <c r="B210" s="62"/>
      <c r="C210" s="62"/>
      <c r="D210" s="63"/>
      <c r="E210" s="63"/>
      <c r="F210" s="63"/>
      <c r="G210" s="63"/>
      <c r="H210" s="63"/>
      <c r="I210" s="63"/>
      <c r="J210" s="63"/>
      <c r="K210" s="63"/>
      <c r="L210" s="63"/>
      <c r="M210" s="63"/>
      <c r="N210" s="63"/>
      <c r="O210" s="63"/>
      <c r="P210" s="63"/>
      <c r="Q210" s="63"/>
      <c r="R210" s="63"/>
      <c r="S210" s="63"/>
      <c r="T210" s="63"/>
      <c r="U210" s="63"/>
      <c r="V210" s="63"/>
      <c r="W210" s="63"/>
      <c r="X210" s="63"/>
    </row>
    <row r="211" spans="1:24" x14ac:dyDescent="0.15">
      <c r="A211" s="61"/>
      <c r="B211" s="62"/>
      <c r="C211" s="62"/>
      <c r="D211" s="63"/>
      <c r="E211" s="63"/>
      <c r="F211" s="63"/>
      <c r="G211" s="63"/>
      <c r="H211" s="63"/>
      <c r="I211" s="63"/>
      <c r="J211" s="63"/>
      <c r="K211" s="63"/>
      <c r="L211" s="63"/>
      <c r="M211" s="63"/>
      <c r="N211" s="63"/>
      <c r="O211" s="63"/>
      <c r="P211" s="63"/>
      <c r="Q211" s="63"/>
      <c r="R211" s="63"/>
      <c r="S211" s="63"/>
      <c r="T211" s="63"/>
      <c r="U211" s="63"/>
      <c r="V211" s="63"/>
      <c r="W211" s="63"/>
      <c r="X211" s="63"/>
    </row>
    <row r="212" spans="1:24" x14ac:dyDescent="0.15">
      <c r="A212" s="61"/>
      <c r="B212" s="62"/>
      <c r="C212" s="62"/>
      <c r="D212" s="63"/>
      <c r="E212" s="63"/>
      <c r="F212" s="63"/>
      <c r="G212" s="63"/>
      <c r="H212" s="63"/>
      <c r="I212" s="63"/>
      <c r="J212" s="63"/>
      <c r="K212" s="63"/>
      <c r="L212" s="63"/>
      <c r="M212" s="63"/>
      <c r="N212" s="63"/>
      <c r="O212" s="63"/>
      <c r="P212" s="63"/>
      <c r="Q212" s="63"/>
      <c r="R212" s="63"/>
      <c r="S212" s="63"/>
      <c r="T212" s="63"/>
      <c r="U212" s="63"/>
      <c r="V212" s="63"/>
      <c r="W212" s="63"/>
      <c r="X212" s="63"/>
    </row>
    <row r="213" spans="1:24" x14ac:dyDescent="0.15">
      <c r="A213" s="61"/>
      <c r="B213" s="62"/>
      <c r="C213" s="62"/>
      <c r="D213" s="63"/>
      <c r="E213" s="63"/>
      <c r="F213" s="63"/>
      <c r="G213" s="63"/>
      <c r="H213" s="63"/>
      <c r="I213" s="63"/>
      <c r="J213" s="63"/>
      <c r="K213" s="63"/>
      <c r="L213" s="63"/>
      <c r="M213" s="63"/>
      <c r="N213" s="63"/>
      <c r="O213" s="63"/>
      <c r="P213" s="63"/>
      <c r="Q213" s="63"/>
      <c r="R213" s="63"/>
      <c r="S213" s="63"/>
      <c r="T213" s="63"/>
      <c r="U213" s="63"/>
      <c r="V213" s="63"/>
      <c r="W213" s="63"/>
      <c r="X213" s="63"/>
    </row>
    <row r="214" spans="1:24" x14ac:dyDescent="0.15">
      <c r="A214" s="61"/>
      <c r="B214" s="62"/>
      <c r="C214" s="62"/>
      <c r="D214" s="63"/>
      <c r="E214" s="63"/>
      <c r="F214" s="63"/>
      <c r="G214" s="63"/>
      <c r="H214" s="63"/>
      <c r="I214" s="63"/>
      <c r="J214" s="63"/>
      <c r="K214" s="63"/>
      <c r="L214" s="63"/>
      <c r="M214" s="63"/>
      <c r="N214" s="63"/>
      <c r="O214" s="63"/>
      <c r="P214" s="63"/>
      <c r="Q214" s="63"/>
      <c r="R214" s="63"/>
      <c r="S214" s="63"/>
      <c r="T214" s="63"/>
      <c r="U214" s="63"/>
      <c r="V214" s="63"/>
      <c r="W214" s="63"/>
      <c r="X214" s="63"/>
    </row>
    <row r="215" spans="1:24" x14ac:dyDescent="0.15">
      <c r="A215" s="61"/>
      <c r="B215" s="62"/>
      <c r="C215" s="62"/>
      <c r="D215" s="63"/>
      <c r="E215" s="63"/>
      <c r="F215" s="63"/>
      <c r="G215" s="63"/>
      <c r="H215" s="63"/>
      <c r="I215" s="63"/>
      <c r="J215" s="63"/>
      <c r="K215" s="63"/>
      <c r="L215" s="63"/>
      <c r="M215" s="63"/>
      <c r="N215" s="63"/>
      <c r="O215" s="63"/>
      <c r="P215" s="63"/>
      <c r="Q215" s="63"/>
      <c r="R215" s="63"/>
      <c r="S215" s="63"/>
      <c r="T215" s="63"/>
      <c r="U215" s="63"/>
      <c r="V215" s="63"/>
      <c r="W215" s="63"/>
      <c r="X215" s="63"/>
    </row>
    <row r="216" spans="1:24" x14ac:dyDescent="0.15">
      <c r="A216" s="61"/>
      <c r="B216" s="62"/>
      <c r="C216" s="62"/>
      <c r="D216" s="63"/>
      <c r="E216" s="63"/>
      <c r="F216" s="63"/>
      <c r="G216" s="63"/>
      <c r="H216" s="63"/>
      <c r="I216" s="63"/>
      <c r="J216" s="63"/>
      <c r="K216" s="63"/>
      <c r="L216" s="63"/>
      <c r="M216" s="63"/>
      <c r="N216" s="63"/>
      <c r="O216" s="63"/>
      <c r="P216" s="63"/>
      <c r="Q216" s="63"/>
      <c r="R216" s="63"/>
      <c r="S216" s="63"/>
      <c r="T216" s="63"/>
      <c r="U216" s="63"/>
      <c r="V216" s="63"/>
      <c r="W216" s="63"/>
      <c r="X216" s="63"/>
    </row>
    <row r="217" spans="1:24" x14ac:dyDescent="0.15">
      <c r="A217" s="61"/>
      <c r="B217" s="62"/>
      <c r="C217" s="62"/>
      <c r="D217" s="63"/>
      <c r="E217" s="63"/>
      <c r="F217" s="63"/>
      <c r="G217" s="63"/>
      <c r="H217" s="63"/>
      <c r="I217" s="63"/>
      <c r="J217" s="63"/>
      <c r="K217" s="63"/>
      <c r="L217" s="63"/>
      <c r="M217" s="63"/>
      <c r="N217" s="63"/>
      <c r="O217" s="63"/>
      <c r="P217" s="63"/>
      <c r="Q217" s="63"/>
      <c r="R217" s="63"/>
      <c r="S217" s="63"/>
      <c r="T217" s="63"/>
      <c r="U217" s="63"/>
      <c r="V217" s="63"/>
      <c r="W217" s="63"/>
      <c r="X217" s="63"/>
    </row>
    <row r="218" spans="1:24" x14ac:dyDescent="0.15">
      <c r="A218" s="61"/>
      <c r="B218" s="62"/>
      <c r="C218" s="62"/>
      <c r="D218" s="63"/>
      <c r="E218" s="63"/>
      <c r="F218" s="63"/>
      <c r="G218" s="63"/>
      <c r="H218" s="63"/>
      <c r="I218" s="63"/>
      <c r="J218" s="63"/>
      <c r="K218" s="63"/>
      <c r="L218" s="63"/>
      <c r="M218" s="63"/>
      <c r="N218" s="63"/>
      <c r="O218" s="63"/>
      <c r="P218" s="63"/>
      <c r="Q218" s="63"/>
      <c r="R218" s="63"/>
      <c r="S218" s="63"/>
      <c r="T218" s="63"/>
      <c r="U218" s="63"/>
      <c r="V218" s="63"/>
      <c r="W218" s="63"/>
      <c r="X218" s="63"/>
    </row>
    <row r="219" spans="1:24" x14ac:dyDescent="0.15">
      <c r="A219" s="61"/>
      <c r="B219" s="62"/>
      <c r="C219" s="62"/>
      <c r="D219" s="63"/>
      <c r="E219" s="63"/>
      <c r="F219" s="63"/>
      <c r="G219" s="63"/>
      <c r="H219" s="63"/>
      <c r="I219" s="63"/>
      <c r="J219" s="63"/>
      <c r="K219" s="63"/>
      <c r="L219" s="63"/>
      <c r="M219" s="63"/>
      <c r="N219" s="63"/>
      <c r="O219" s="63"/>
      <c r="P219" s="63"/>
      <c r="Q219" s="63"/>
      <c r="R219" s="63"/>
      <c r="S219" s="63"/>
      <c r="T219" s="63"/>
      <c r="U219" s="63"/>
      <c r="V219" s="63"/>
      <c r="W219" s="63"/>
      <c r="X219" s="63"/>
    </row>
    <row r="220" spans="1:24" x14ac:dyDescent="0.15">
      <c r="A220" s="61"/>
      <c r="B220" s="62"/>
      <c r="C220" s="62"/>
      <c r="D220" s="63"/>
      <c r="E220" s="63"/>
      <c r="F220" s="63"/>
      <c r="G220" s="63"/>
      <c r="H220" s="63"/>
      <c r="I220" s="63"/>
      <c r="J220" s="63"/>
      <c r="K220" s="63"/>
      <c r="L220" s="63"/>
      <c r="M220" s="63"/>
      <c r="N220" s="63"/>
      <c r="O220" s="63"/>
      <c r="P220" s="63"/>
      <c r="Q220" s="63"/>
      <c r="R220" s="63"/>
      <c r="S220" s="63"/>
      <c r="T220" s="63"/>
      <c r="U220" s="63"/>
      <c r="V220" s="63"/>
      <c r="W220" s="63"/>
      <c r="X220" s="63"/>
    </row>
    <row r="221" spans="1:24" x14ac:dyDescent="0.15">
      <c r="A221" s="61"/>
      <c r="B221" s="62"/>
      <c r="C221" s="62"/>
      <c r="D221" s="63"/>
      <c r="E221" s="63"/>
      <c r="F221" s="63"/>
      <c r="G221" s="63"/>
      <c r="H221" s="63"/>
      <c r="I221" s="63"/>
      <c r="J221" s="63"/>
      <c r="K221" s="63"/>
      <c r="L221" s="63"/>
      <c r="M221" s="63"/>
      <c r="N221" s="63"/>
      <c r="O221" s="63"/>
      <c r="P221" s="63"/>
      <c r="Q221" s="63"/>
      <c r="R221" s="63"/>
      <c r="S221" s="63"/>
      <c r="T221" s="63"/>
      <c r="U221" s="63"/>
      <c r="V221" s="63"/>
      <c r="W221" s="63"/>
      <c r="X221" s="63"/>
    </row>
    <row r="222" spans="1:24" x14ac:dyDescent="0.15">
      <c r="A222" s="61"/>
      <c r="B222" s="62"/>
      <c r="C222" s="62"/>
      <c r="D222" s="63"/>
      <c r="E222" s="63"/>
      <c r="F222" s="63"/>
      <c r="G222" s="63"/>
      <c r="H222" s="63"/>
      <c r="I222" s="63"/>
      <c r="J222" s="63"/>
      <c r="K222" s="63"/>
      <c r="L222" s="63"/>
      <c r="M222" s="63"/>
      <c r="N222" s="63"/>
      <c r="O222" s="63"/>
      <c r="P222" s="63"/>
      <c r="Q222" s="63"/>
      <c r="R222" s="63"/>
      <c r="S222" s="63"/>
      <c r="T222" s="63"/>
      <c r="U222" s="63"/>
      <c r="V222" s="63"/>
      <c r="W222" s="63"/>
      <c r="X222" s="63"/>
    </row>
    <row r="223" spans="1:24" x14ac:dyDescent="0.15">
      <c r="A223" s="61"/>
      <c r="B223" s="62"/>
      <c r="C223" s="62"/>
      <c r="D223" s="63"/>
      <c r="E223" s="63"/>
      <c r="F223" s="63"/>
      <c r="G223" s="63"/>
      <c r="H223" s="63"/>
      <c r="I223" s="63"/>
      <c r="J223" s="63"/>
      <c r="K223" s="63"/>
      <c r="L223" s="63"/>
      <c r="M223" s="63"/>
      <c r="N223" s="63"/>
      <c r="O223" s="63"/>
      <c r="P223" s="63"/>
      <c r="Q223" s="63"/>
      <c r="R223" s="63"/>
      <c r="S223" s="63"/>
      <c r="T223" s="63"/>
      <c r="U223" s="63"/>
      <c r="V223" s="63"/>
      <c r="W223" s="63"/>
      <c r="X223" s="63"/>
    </row>
    <row r="224" spans="1:24" x14ac:dyDescent="0.15">
      <c r="A224" s="61"/>
      <c r="B224" s="62"/>
      <c r="C224" s="62"/>
      <c r="D224" s="63"/>
      <c r="E224" s="63"/>
      <c r="F224" s="63"/>
      <c r="G224" s="63"/>
      <c r="H224" s="63"/>
      <c r="I224" s="63"/>
      <c r="J224" s="63"/>
      <c r="K224" s="63"/>
      <c r="L224" s="63"/>
      <c r="M224" s="63"/>
      <c r="N224" s="63"/>
      <c r="O224" s="63"/>
      <c r="P224" s="63"/>
      <c r="Q224" s="63"/>
      <c r="R224" s="63"/>
      <c r="S224" s="63"/>
      <c r="T224" s="63"/>
      <c r="U224" s="63"/>
      <c r="V224" s="63"/>
      <c r="W224" s="63"/>
      <c r="X224" s="63"/>
    </row>
    <row r="225" spans="1:24" x14ac:dyDescent="0.15">
      <c r="A225" s="61"/>
      <c r="B225" s="62"/>
      <c r="C225" s="62"/>
      <c r="D225" s="63"/>
      <c r="E225" s="63"/>
      <c r="F225" s="63"/>
      <c r="G225" s="63"/>
      <c r="H225" s="63"/>
      <c r="I225" s="63"/>
      <c r="J225" s="63"/>
      <c r="K225" s="63"/>
      <c r="L225" s="63"/>
      <c r="M225" s="63"/>
      <c r="N225" s="63"/>
      <c r="O225" s="63"/>
      <c r="P225" s="63"/>
      <c r="Q225" s="63"/>
      <c r="R225" s="63"/>
      <c r="S225" s="63"/>
      <c r="T225" s="63"/>
      <c r="U225" s="63"/>
      <c r="V225" s="63"/>
      <c r="W225" s="63"/>
      <c r="X225" s="63"/>
    </row>
    <row r="226" spans="1:24" x14ac:dyDescent="0.15">
      <c r="A226" s="61"/>
      <c r="B226" s="62"/>
      <c r="C226" s="62"/>
      <c r="D226" s="63"/>
      <c r="E226" s="63"/>
      <c r="F226" s="63"/>
      <c r="G226" s="63"/>
      <c r="H226" s="63"/>
      <c r="I226" s="63"/>
      <c r="J226" s="63"/>
      <c r="K226" s="63"/>
      <c r="L226" s="63"/>
      <c r="M226" s="63"/>
      <c r="N226" s="63"/>
      <c r="O226" s="63"/>
      <c r="P226" s="63"/>
      <c r="Q226" s="63"/>
      <c r="R226" s="63"/>
      <c r="S226" s="63"/>
      <c r="T226" s="63"/>
      <c r="U226" s="63"/>
      <c r="V226" s="63"/>
      <c r="W226" s="63"/>
      <c r="X226" s="63"/>
    </row>
    <row r="227" spans="1:24" x14ac:dyDescent="0.15">
      <c r="A227" s="61"/>
      <c r="B227" s="62"/>
      <c r="C227" s="62"/>
      <c r="D227" s="63"/>
      <c r="E227" s="63"/>
      <c r="F227" s="63"/>
      <c r="G227" s="63"/>
      <c r="H227" s="63"/>
      <c r="I227" s="63"/>
      <c r="J227" s="63"/>
      <c r="K227" s="63"/>
      <c r="L227" s="63"/>
      <c r="M227" s="63"/>
      <c r="N227" s="63"/>
      <c r="O227" s="63"/>
      <c r="P227" s="63"/>
      <c r="Q227" s="63"/>
      <c r="R227" s="63"/>
      <c r="S227" s="63"/>
      <c r="T227" s="63"/>
      <c r="U227" s="63"/>
      <c r="V227" s="63"/>
      <c r="W227" s="63"/>
      <c r="X227" s="63"/>
    </row>
    <row r="228" spans="1:24" x14ac:dyDescent="0.15">
      <c r="A228" s="61"/>
      <c r="B228" s="62"/>
      <c r="C228" s="62"/>
      <c r="D228" s="63"/>
      <c r="E228" s="63"/>
      <c r="F228" s="63"/>
      <c r="G228" s="63"/>
      <c r="H228" s="63"/>
      <c r="I228" s="63"/>
      <c r="J228" s="63"/>
      <c r="K228" s="63"/>
      <c r="L228" s="63"/>
      <c r="M228" s="63"/>
      <c r="N228" s="63"/>
      <c r="O228" s="63"/>
      <c r="P228" s="63"/>
      <c r="Q228" s="63"/>
      <c r="R228" s="63"/>
      <c r="S228" s="63"/>
      <c r="T228" s="63"/>
      <c r="U228" s="63"/>
      <c r="V228" s="63"/>
      <c r="W228" s="63"/>
      <c r="X228" s="63"/>
    </row>
    <row r="229" spans="1:24" x14ac:dyDescent="0.15">
      <c r="A229" s="61"/>
      <c r="B229" s="62"/>
      <c r="C229" s="62"/>
      <c r="D229" s="63"/>
      <c r="E229" s="63"/>
      <c r="F229" s="63"/>
      <c r="G229" s="63"/>
      <c r="H229" s="63"/>
      <c r="I229" s="63"/>
      <c r="J229" s="63"/>
      <c r="K229" s="63"/>
      <c r="L229" s="63"/>
      <c r="M229" s="63"/>
      <c r="N229" s="63"/>
      <c r="O229" s="63"/>
      <c r="P229" s="63"/>
      <c r="Q229" s="63"/>
      <c r="R229" s="63"/>
      <c r="S229" s="63"/>
      <c r="T229" s="63"/>
      <c r="U229" s="63"/>
      <c r="V229" s="63"/>
      <c r="W229" s="63"/>
      <c r="X229" s="63"/>
    </row>
    <row r="230" spans="1:24" x14ac:dyDescent="0.15">
      <c r="A230" s="61"/>
      <c r="B230" s="62"/>
      <c r="C230" s="62"/>
      <c r="D230" s="63"/>
      <c r="E230" s="63"/>
      <c r="F230" s="63"/>
      <c r="G230" s="63"/>
      <c r="H230" s="63"/>
      <c r="I230" s="63"/>
      <c r="J230" s="63"/>
      <c r="K230" s="63"/>
      <c r="L230" s="63"/>
      <c r="M230" s="63"/>
      <c r="N230" s="63"/>
      <c r="O230" s="63"/>
      <c r="P230" s="63"/>
      <c r="Q230" s="63"/>
      <c r="R230" s="63"/>
      <c r="S230" s="63"/>
      <c r="T230" s="63"/>
      <c r="U230" s="63"/>
      <c r="V230" s="63"/>
      <c r="W230" s="63"/>
      <c r="X230" s="63"/>
    </row>
    <row r="231" spans="1:24" x14ac:dyDescent="0.15">
      <c r="A231" s="61"/>
      <c r="B231" s="62"/>
      <c r="C231" s="62"/>
      <c r="D231" s="63"/>
      <c r="E231" s="63"/>
      <c r="F231" s="63"/>
      <c r="G231" s="63"/>
      <c r="H231" s="63"/>
      <c r="I231" s="63"/>
      <c r="J231" s="63"/>
      <c r="K231" s="63"/>
      <c r="L231" s="63"/>
      <c r="M231" s="63"/>
      <c r="N231" s="63"/>
      <c r="O231" s="63"/>
      <c r="P231" s="63"/>
      <c r="Q231" s="63"/>
      <c r="R231" s="63"/>
      <c r="S231" s="63"/>
      <c r="T231" s="63"/>
      <c r="U231" s="63"/>
      <c r="V231" s="63"/>
      <c r="W231" s="63"/>
      <c r="X231" s="63"/>
    </row>
    <row r="232" spans="1:24" x14ac:dyDescent="0.15">
      <c r="A232" s="61"/>
      <c r="B232" s="62"/>
      <c r="C232" s="62"/>
      <c r="D232" s="63"/>
      <c r="E232" s="63"/>
      <c r="F232" s="63"/>
      <c r="G232" s="63"/>
      <c r="H232" s="63"/>
      <c r="I232" s="63"/>
      <c r="J232" s="63"/>
      <c r="K232" s="63"/>
      <c r="L232" s="63"/>
      <c r="M232" s="63"/>
      <c r="N232" s="63"/>
      <c r="O232" s="63"/>
      <c r="P232" s="63"/>
      <c r="Q232" s="63"/>
      <c r="R232" s="63"/>
      <c r="S232" s="63"/>
      <c r="T232" s="63"/>
      <c r="U232" s="63"/>
      <c r="V232" s="63"/>
      <c r="W232" s="63"/>
      <c r="X232" s="63"/>
    </row>
    <row r="233" spans="1:24" x14ac:dyDescent="0.15">
      <c r="A233" s="61"/>
      <c r="B233" s="62"/>
      <c r="C233" s="62"/>
      <c r="D233" s="63"/>
      <c r="E233" s="63"/>
      <c r="F233" s="63"/>
      <c r="G233" s="63"/>
      <c r="H233" s="63"/>
      <c r="I233" s="63"/>
      <c r="J233" s="63"/>
      <c r="K233" s="63"/>
      <c r="L233" s="63"/>
      <c r="M233" s="63"/>
      <c r="N233" s="63"/>
      <c r="O233" s="63"/>
      <c r="P233" s="63"/>
      <c r="Q233" s="63"/>
      <c r="R233" s="63"/>
      <c r="S233" s="63"/>
      <c r="T233" s="63"/>
      <c r="U233" s="63"/>
      <c r="V233" s="63"/>
      <c r="W233" s="63"/>
      <c r="X233" s="63"/>
    </row>
    <row r="234" spans="1:24" x14ac:dyDescent="0.15">
      <c r="A234" s="61"/>
      <c r="B234" s="62"/>
      <c r="C234" s="62"/>
      <c r="D234" s="63"/>
      <c r="E234" s="63"/>
      <c r="F234" s="63"/>
      <c r="G234" s="63"/>
      <c r="H234" s="63"/>
      <c r="I234" s="63"/>
      <c r="J234" s="63"/>
      <c r="K234" s="63"/>
      <c r="L234" s="63"/>
      <c r="M234" s="63"/>
      <c r="N234" s="63"/>
      <c r="O234" s="63"/>
      <c r="P234" s="63"/>
      <c r="Q234" s="63"/>
      <c r="R234" s="63"/>
      <c r="S234" s="63"/>
      <c r="T234" s="63"/>
      <c r="U234" s="63"/>
      <c r="V234" s="63"/>
      <c r="W234" s="63"/>
      <c r="X234" s="63"/>
    </row>
    <row r="235" spans="1:24" x14ac:dyDescent="0.15">
      <c r="A235" s="61"/>
      <c r="B235" s="62"/>
      <c r="C235" s="62"/>
      <c r="D235" s="63"/>
      <c r="E235" s="63"/>
      <c r="F235" s="63"/>
      <c r="G235" s="63"/>
      <c r="H235" s="63"/>
      <c r="I235" s="63"/>
      <c r="J235" s="63"/>
      <c r="K235" s="63"/>
      <c r="L235" s="63"/>
      <c r="M235" s="63"/>
      <c r="N235" s="63"/>
      <c r="O235" s="63"/>
      <c r="P235" s="63"/>
      <c r="Q235" s="63"/>
      <c r="R235" s="63"/>
      <c r="S235" s="63"/>
      <c r="T235" s="63"/>
      <c r="U235" s="63"/>
      <c r="V235" s="63"/>
      <c r="W235" s="63"/>
      <c r="X235" s="63"/>
    </row>
    <row r="236" spans="1:24" x14ac:dyDescent="0.15">
      <c r="A236" s="61"/>
      <c r="B236" s="62"/>
      <c r="C236" s="62"/>
      <c r="D236" s="63"/>
      <c r="E236" s="63"/>
      <c r="F236" s="63"/>
      <c r="G236" s="63"/>
      <c r="H236" s="63"/>
      <c r="I236" s="63"/>
      <c r="J236" s="63"/>
      <c r="K236" s="63"/>
      <c r="L236" s="63"/>
      <c r="M236" s="63"/>
      <c r="N236" s="63"/>
      <c r="O236" s="63"/>
      <c r="P236" s="63"/>
      <c r="Q236" s="63"/>
      <c r="R236" s="63"/>
      <c r="S236" s="63"/>
      <c r="T236" s="63"/>
      <c r="U236" s="63"/>
      <c r="V236" s="63"/>
      <c r="W236" s="63"/>
      <c r="X236" s="63"/>
    </row>
    <row r="237" spans="1:24" x14ac:dyDescent="0.15">
      <c r="A237" s="61"/>
      <c r="B237" s="62"/>
      <c r="C237" s="62"/>
      <c r="D237" s="63"/>
      <c r="E237" s="63"/>
      <c r="F237" s="63"/>
      <c r="G237" s="63"/>
      <c r="H237" s="63"/>
      <c r="I237" s="63"/>
      <c r="J237" s="63"/>
      <c r="K237" s="63"/>
      <c r="L237" s="63"/>
      <c r="M237" s="63"/>
      <c r="N237" s="63"/>
      <c r="O237" s="63"/>
      <c r="P237" s="63"/>
      <c r="Q237" s="63"/>
      <c r="R237" s="63"/>
      <c r="S237" s="63"/>
      <c r="T237" s="63"/>
      <c r="U237" s="63"/>
      <c r="V237" s="63"/>
      <c r="W237" s="63"/>
      <c r="X237" s="63"/>
    </row>
    <row r="238" spans="1:24" x14ac:dyDescent="0.15">
      <c r="A238" s="61"/>
      <c r="B238" s="62"/>
      <c r="C238" s="62"/>
      <c r="D238" s="63"/>
      <c r="E238" s="63"/>
      <c r="F238" s="63"/>
      <c r="G238" s="63"/>
      <c r="H238" s="63"/>
      <c r="I238" s="63"/>
      <c r="J238" s="63"/>
      <c r="K238" s="63"/>
      <c r="L238" s="63"/>
      <c r="M238" s="63"/>
      <c r="N238" s="63"/>
      <c r="O238" s="63"/>
      <c r="P238" s="63"/>
      <c r="Q238" s="63"/>
      <c r="R238" s="63"/>
      <c r="S238" s="63"/>
      <c r="T238" s="63"/>
      <c r="U238" s="63"/>
      <c r="V238" s="63"/>
      <c r="W238" s="63"/>
      <c r="X238" s="63"/>
    </row>
    <row r="239" spans="1:24" x14ac:dyDescent="0.15">
      <c r="A239" s="61"/>
      <c r="B239" s="62"/>
      <c r="C239" s="62"/>
      <c r="D239" s="63"/>
      <c r="E239" s="63"/>
      <c r="F239" s="63"/>
      <c r="G239" s="63"/>
      <c r="H239" s="63"/>
      <c r="I239" s="63"/>
      <c r="J239" s="63"/>
      <c r="K239" s="63"/>
      <c r="L239" s="63"/>
      <c r="M239" s="63"/>
      <c r="N239" s="63"/>
      <c r="O239" s="63"/>
      <c r="P239" s="63"/>
      <c r="Q239" s="63"/>
      <c r="R239" s="63"/>
      <c r="S239" s="63"/>
      <c r="T239" s="63"/>
      <c r="U239" s="63"/>
      <c r="V239" s="63"/>
      <c r="W239" s="63"/>
      <c r="X239" s="63"/>
    </row>
    <row r="240" spans="1:24" x14ac:dyDescent="0.15">
      <c r="A240" s="61"/>
      <c r="B240" s="62"/>
      <c r="C240" s="62"/>
      <c r="D240" s="63"/>
      <c r="E240" s="63"/>
      <c r="F240" s="63"/>
      <c r="G240" s="63"/>
      <c r="H240" s="63"/>
      <c r="I240" s="63"/>
      <c r="J240" s="63"/>
      <c r="K240" s="63"/>
      <c r="L240" s="63"/>
      <c r="M240" s="63"/>
      <c r="N240" s="63"/>
      <c r="O240" s="63"/>
      <c r="P240" s="63"/>
      <c r="Q240" s="63"/>
      <c r="R240" s="63"/>
      <c r="S240" s="63"/>
      <c r="T240" s="63"/>
      <c r="U240" s="63"/>
      <c r="V240" s="63"/>
      <c r="W240" s="63"/>
      <c r="X240" s="63"/>
    </row>
  </sheetData>
  <sheetProtection sheet="1" objects="1" scenarios="1"/>
  <autoFilter ref="C1:C240"/>
  <mergeCells count="29">
    <mergeCell ref="V6:V7"/>
    <mergeCell ref="W6:W7"/>
    <mergeCell ref="X6:X7"/>
    <mergeCell ref="R6:R7"/>
    <mergeCell ref="S6:S7"/>
    <mergeCell ref="T6:T7"/>
    <mergeCell ref="U6:U7"/>
    <mergeCell ref="N6:N7"/>
    <mergeCell ref="O6:O7"/>
    <mergeCell ref="P6:P7"/>
    <mergeCell ref="H5:H7"/>
    <mergeCell ref="G5:G7"/>
    <mergeCell ref="I6:I7"/>
    <mergeCell ref="J6:J7"/>
    <mergeCell ref="K6:K7"/>
    <mergeCell ref="L6:L7"/>
    <mergeCell ref="A1:X1"/>
    <mergeCell ref="E3:E7"/>
    <mergeCell ref="F3:F7"/>
    <mergeCell ref="A3:A7"/>
    <mergeCell ref="B3:B7"/>
    <mergeCell ref="C3:C7"/>
    <mergeCell ref="D3:D7"/>
    <mergeCell ref="Q6:Q7"/>
    <mergeCell ref="I5:Q5"/>
    <mergeCell ref="G4:Q4"/>
    <mergeCell ref="G3:X3"/>
    <mergeCell ref="R4:X5"/>
    <mergeCell ref="M6:M7"/>
  </mergeCells>
  <phoneticPr fontId="2"/>
  <pageMargins left="0.39370078740157483" right="0.39370078740157483" top="0.78740157480314965" bottom="0.78740157480314965"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学習時間自己点検シート</vt:lpstr>
      <vt:lpstr>表４（旧カリ）データ　～2007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baccarat</dc:creator>
  <cp:lastModifiedBy>baccarat</cp:lastModifiedBy>
  <cp:lastPrinted>2008-12-06T09:43:11Z</cp:lastPrinted>
  <dcterms:created xsi:type="dcterms:W3CDTF">2008-01-08T08:41:42Z</dcterms:created>
  <dcterms:modified xsi:type="dcterms:W3CDTF">2011-09-18T08:34:59Z</dcterms:modified>
</cp:coreProperties>
</file>