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accarat\Desktop\"/>
    </mc:Choice>
  </mc:AlternateContent>
  <bookViews>
    <workbookView xWindow="-7020" yWindow="1200" windowWidth="19170" windowHeight="6675" tabRatio="859"/>
  </bookViews>
  <sheets>
    <sheet name="学習時間自己点検シート" sheetId="15" r:id="rId1"/>
    <sheet name="表４（新カリ）データ　2015～" sheetId="14" r:id="rId2"/>
  </sheets>
  <calcPr calcId="152511"/>
  <customWorkbookViews>
    <customWorkbookView name="baccarat - 個人用ビュー" guid="{231902A9-D3A0-49FD-8116-52BBD8F1C555}" mergeInterval="0" personalView="1" maximized="1" windowWidth="1997" windowHeight="837" activeSheetId="2"/>
    <customWorkbookView name="NDEFUSER - 個人用ビュー" guid="{F05E01BD-AFEA-47BE-B002-7E17037013A3}" mergeInterval="0" personalView="1" maximized="1" windowWidth="1020" windowHeight="577" activeSheetId="1" showComments="commIndAndComment"/>
  </customWorkbookViews>
</workbook>
</file>

<file path=xl/calcChain.xml><?xml version="1.0" encoding="utf-8"?>
<calcChain xmlns="http://schemas.openxmlformats.org/spreadsheetml/2006/main">
  <c r="M51" i="15" l="1"/>
  <c r="O51" i="15"/>
  <c r="P51" i="15"/>
  <c r="Q51" i="15"/>
  <c r="R51" i="15"/>
  <c r="S51" i="15"/>
  <c r="T51" i="15"/>
  <c r="U51" i="15"/>
  <c r="V51" i="15"/>
  <c r="W51" i="15"/>
  <c r="X51" i="15"/>
  <c r="Y51" i="15"/>
  <c r="Z51" i="15"/>
  <c r="AB51" i="15"/>
  <c r="AC51" i="15"/>
  <c r="AD51" i="15"/>
  <c r="AE51" i="15"/>
  <c r="AF51" i="15"/>
  <c r="AG51" i="15"/>
  <c r="AH51" i="15"/>
  <c r="M52" i="15"/>
  <c r="O52" i="15"/>
  <c r="P52" i="15"/>
  <c r="Q52" i="15"/>
  <c r="R52" i="15"/>
  <c r="S52" i="15"/>
  <c r="T52" i="15"/>
  <c r="U52" i="15"/>
  <c r="V52" i="15"/>
  <c r="W52" i="15"/>
  <c r="X52" i="15"/>
  <c r="Y52" i="15"/>
  <c r="AB52" i="15"/>
  <c r="AC52" i="15"/>
  <c r="AD52" i="15"/>
  <c r="AE52" i="15"/>
  <c r="AF52" i="15"/>
  <c r="AG52" i="15"/>
  <c r="AH52" i="15"/>
  <c r="M53" i="15"/>
  <c r="O53" i="15"/>
  <c r="P53" i="15"/>
  <c r="Q53" i="15"/>
  <c r="R53" i="15"/>
  <c r="S53" i="15"/>
  <c r="T53" i="15"/>
  <c r="U53" i="15"/>
  <c r="V53" i="15"/>
  <c r="W53" i="15"/>
  <c r="X53" i="15"/>
  <c r="Y53" i="15"/>
  <c r="AB53" i="15"/>
  <c r="AC53" i="15"/>
  <c r="AD53" i="15"/>
  <c r="AE53" i="15"/>
  <c r="AF53" i="15"/>
  <c r="AG53" i="15"/>
  <c r="AH53" i="15"/>
  <c r="M54" i="15"/>
  <c r="O54" i="15"/>
  <c r="P54" i="15"/>
  <c r="Q54" i="15"/>
  <c r="R54" i="15"/>
  <c r="S54" i="15"/>
  <c r="T54" i="15"/>
  <c r="U54" i="15"/>
  <c r="V54" i="15"/>
  <c r="W54" i="15"/>
  <c r="X54" i="15"/>
  <c r="Y54" i="15"/>
  <c r="AB54" i="15"/>
  <c r="AC54" i="15"/>
  <c r="AD54" i="15"/>
  <c r="AE54" i="15"/>
  <c r="AF54" i="15"/>
  <c r="AG54" i="15"/>
  <c r="AH54" i="15"/>
  <c r="M55" i="15"/>
  <c r="O55" i="15"/>
  <c r="P55" i="15"/>
  <c r="Q55" i="15"/>
  <c r="R55" i="15"/>
  <c r="S55" i="15"/>
  <c r="T55" i="15"/>
  <c r="U55" i="15"/>
  <c r="V55" i="15"/>
  <c r="W55" i="15"/>
  <c r="X55" i="15"/>
  <c r="Y55" i="15"/>
  <c r="AB55" i="15"/>
  <c r="AC55" i="15"/>
  <c r="AD55" i="15"/>
  <c r="AE55" i="15"/>
  <c r="AF55" i="15"/>
  <c r="AG55" i="15"/>
  <c r="AH55" i="15"/>
  <c r="M56" i="15"/>
  <c r="O56" i="15"/>
  <c r="P56" i="15"/>
  <c r="Q56" i="15"/>
  <c r="R56" i="15"/>
  <c r="S56" i="15"/>
  <c r="T56" i="15"/>
  <c r="U56" i="15"/>
  <c r="V56" i="15"/>
  <c r="W56" i="15"/>
  <c r="X56" i="15"/>
  <c r="Y56" i="15"/>
  <c r="AB56" i="15"/>
  <c r="AC56" i="15"/>
  <c r="AD56" i="15"/>
  <c r="AE56" i="15"/>
  <c r="AF56" i="15"/>
  <c r="AG56" i="15"/>
  <c r="AH56" i="15"/>
  <c r="M57" i="15"/>
  <c r="O57" i="15"/>
  <c r="P57" i="15"/>
  <c r="Q57" i="15"/>
  <c r="R57" i="15"/>
  <c r="S57" i="15"/>
  <c r="T57" i="15"/>
  <c r="U57" i="15"/>
  <c r="V57" i="15"/>
  <c r="W57" i="15"/>
  <c r="X57" i="15"/>
  <c r="Y57" i="15"/>
  <c r="AB57" i="15"/>
  <c r="AC57" i="15"/>
  <c r="AD57" i="15"/>
  <c r="AE57" i="15"/>
  <c r="AF57" i="15"/>
  <c r="AG57" i="15"/>
  <c r="AH57" i="15"/>
  <c r="M58" i="15"/>
  <c r="O58" i="15"/>
  <c r="Z58" i="15"/>
  <c r="P58" i="15"/>
  <c r="Q58" i="15"/>
  <c r="R58" i="15"/>
  <c r="S58" i="15"/>
  <c r="T58" i="15"/>
  <c r="U58" i="15"/>
  <c r="V58" i="15"/>
  <c r="W58" i="15"/>
  <c r="X58" i="15"/>
  <c r="Y58" i="15"/>
  <c r="AB58" i="15"/>
  <c r="AC58" i="15"/>
  <c r="AD58" i="15"/>
  <c r="AE58" i="15"/>
  <c r="AF58" i="15"/>
  <c r="AG58" i="15"/>
  <c r="AH58" i="15"/>
  <c r="K61" i="15"/>
  <c r="M61" i="15"/>
  <c r="O61" i="15"/>
  <c r="P61" i="15"/>
  <c r="Z61" i="15"/>
  <c r="Q61" i="15"/>
  <c r="R61" i="15"/>
  <c r="S61" i="15"/>
  <c r="T61" i="15"/>
  <c r="U61" i="15"/>
  <c r="V61" i="15"/>
  <c r="W61" i="15"/>
  <c r="X61" i="15"/>
  <c r="Y61" i="15"/>
  <c r="AB61" i="15"/>
  <c r="AC61" i="15"/>
  <c r="AD61" i="15"/>
  <c r="AE61" i="15"/>
  <c r="AF61" i="15"/>
  <c r="AG61" i="15"/>
  <c r="AH61" i="15"/>
  <c r="K62" i="15"/>
  <c r="M62" i="15"/>
  <c r="O62" i="15"/>
  <c r="P62" i="15"/>
  <c r="Q62" i="15"/>
  <c r="R62" i="15"/>
  <c r="S62" i="15"/>
  <c r="T62" i="15"/>
  <c r="U62" i="15"/>
  <c r="V62" i="15"/>
  <c r="W62" i="15"/>
  <c r="X62" i="15"/>
  <c r="Y62" i="15"/>
  <c r="AB62" i="15"/>
  <c r="AC62" i="15"/>
  <c r="AD62" i="15"/>
  <c r="AE62" i="15"/>
  <c r="AF62" i="15"/>
  <c r="AG62" i="15"/>
  <c r="AH62" i="15"/>
  <c r="K63" i="15"/>
  <c r="M63" i="15"/>
  <c r="O63" i="15"/>
  <c r="P63" i="15"/>
  <c r="Q63" i="15"/>
  <c r="R63" i="15"/>
  <c r="S63" i="15"/>
  <c r="T63" i="15"/>
  <c r="U63" i="15"/>
  <c r="V63" i="15"/>
  <c r="W63" i="15"/>
  <c r="X63" i="15"/>
  <c r="Y63" i="15"/>
  <c r="AB63" i="15"/>
  <c r="AC63" i="15"/>
  <c r="AD63" i="15"/>
  <c r="AE63" i="15"/>
  <c r="AF63" i="15"/>
  <c r="AG63" i="15"/>
  <c r="AH63" i="15"/>
  <c r="K64" i="15"/>
  <c r="M64" i="15"/>
  <c r="O64" i="15"/>
  <c r="Z64" i="15"/>
  <c r="P64" i="15"/>
  <c r="Q64" i="15"/>
  <c r="R64" i="15"/>
  <c r="S64" i="15"/>
  <c r="T64" i="15"/>
  <c r="U64" i="15"/>
  <c r="V64" i="15"/>
  <c r="W64" i="15"/>
  <c r="X64" i="15"/>
  <c r="Y64" i="15"/>
  <c r="AB64" i="15"/>
  <c r="AC64" i="15"/>
  <c r="AD64" i="15"/>
  <c r="AE64" i="15"/>
  <c r="AF64" i="15"/>
  <c r="AG64" i="15"/>
  <c r="AH64" i="15"/>
  <c r="K65" i="15"/>
  <c r="M65" i="15"/>
  <c r="O65" i="15"/>
  <c r="P65" i="15"/>
  <c r="Q65" i="15"/>
  <c r="R65" i="15"/>
  <c r="S65" i="15"/>
  <c r="T65" i="15"/>
  <c r="U65" i="15"/>
  <c r="V65" i="15"/>
  <c r="W65" i="15"/>
  <c r="X65" i="15"/>
  <c r="Y65" i="15"/>
  <c r="AB65" i="15"/>
  <c r="AC65" i="15"/>
  <c r="AD65" i="15"/>
  <c r="AE65" i="15"/>
  <c r="AF65" i="15"/>
  <c r="AG65" i="15"/>
  <c r="AH65" i="15"/>
  <c r="K66" i="15"/>
  <c r="M66" i="15"/>
  <c r="O66" i="15"/>
  <c r="P66" i="15"/>
  <c r="Q66" i="15"/>
  <c r="R66" i="15"/>
  <c r="S66" i="15"/>
  <c r="T66" i="15"/>
  <c r="U66" i="15"/>
  <c r="V66" i="15"/>
  <c r="W66" i="15"/>
  <c r="X66" i="15"/>
  <c r="Y66" i="15"/>
  <c r="Z66" i="15"/>
  <c r="AB66" i="15"/>
  <c r="AC66" i="15"/>
  <c r="AD66" i="15"/>
  <c r="AE66" i="15"/>
  <c r="AF66" i="15"/>
  <c r="AG66" i="15"/>
  <c r="AH66" i="15"/>
  <c r="K67" i="15"/>
  <c r="M67" i="15"/>
  <c r="O67" i="15"/>
  <c r="P67" i="15"/>
  <c r="Q67" i="15"/>
  <c r="R67" i="15"/>
  <c r="S67" i="15"/>
  <c r="T67" i="15"/>
  <c r="U67" i="15"/>
  <c r="V67" i="15"/>
  <c r="W67" i="15"/>
  <c r="X67" i="15"/>
  <c r="Y67" i="15"/>
  <c r="AB67" i="15"/>
  <c r="AC67" i="15"/>
  <c r="AD67" i="15"/>
  <c r="AE67" i="15"/>
  <c r="AF67" i="15"/>
  <c r="AG67" i="15"/>
  <c r="AH67" i="15"/>
  <c r="K68" i="15"/>
  <c r="M68" i="15"/>
  <c r="O68" i="15"/>
  <c r="P68" i="15"/>
  <c r="Q68" i="15"/>
  <c r="R68" i="15"/>
  <c r="S68" i="15"/>
  <c r="T68" i="15"/>
  <c r="U68" i="15"/>
  <c r="V68" i="15"/>
  <c r="W68" i="15"/>
  <c r="X68" i="15"/>
  <c r="Y68" i="15"/>
  <c r="AB68" i="15"/>
  <c r="AC68" i="15"/>
  <c r="AD68" i="15"/>
  <c r="AE68" i="15"/>
  <c r="AF68" i="15"/>
  <c r="AG68" i="15"/>
  <c r="AH68" i="15"/>
  <c r="K69" i="15"/>
  <c r="M69" i="15"/>
  <c r="O69" i="15"/>
  <c r="P69" i="15"/>
  <c r="Q69" i="15"/>
  <c r="R69" i="15"/>
  <c r="S69" i="15"/>
  <c r="T69" i="15"/>
  <c r="U69" i="15"/>
  <c r="V69" i="15"/>
  <c r="W69" i="15"/>
  <c r="X69" i="15"/>
  <c r="Y69" i="15"/>
  <c r="AB69" i="15"/>
  <c r="AC69" i="15"/>
  <c r="AD69" i="15"/>
  <c r="AE69" i="15"/>
  <c r="AF69" i="15"/>
  <c r="AG69" i="15"/>
  <c r="AH69" i="15"/>
  <c r="K70" i="15"/>
  <c r="M70" i="15"/>
  <c r="O70" i="15"/>
  <c r="P70" i="15"/>
  <c r="Q70" i="15"/>
  <c r="R70" i="15"/>
  <c r="S70" i="15"/>
  <c r="T70" i="15"/>
  <c r="U70" i="15"/>
  <c r="V70" i="15"/>
  <c r="W70" i="15"/>
  <c r="X70" i="15"/>
  <c r="Y70" i="15"/>
  <c r="AB70" i="15"/>
  <c r="AC70" i="15"/>
  <c r="AD70" i="15"/>
  <c r="AE70" i="15"/>
  <c r="AF70" i="15"/>
  <c r="AG70" i="15"/>
  <c r="AH70" i="15"/>
  <c r="K71" i="15"/>
  <c r="M71" i="15"/>
  <c r="O71" i="15"/>
  <c r="P71" i="15"/>
  <c r="Q71" i="15"/>
  <c r="R71" i="15"/>
  <c r="S71" i="15"/>
  <c r="T71" i="15"/>
  <c r="U71" i="15"/>
  <c r="V71" i="15"/>
  <c r="W71" i="15"/>
  <c r="X71" i="15"/>
  <c r="Y71" i="15"/>
  <c r="AB71" i="15"/>
  <c r="AC71" i="15"/>
  <c r="AD71" i="15"/>
  <c r="AE71" i="15"/>
  <c r="AF71" i="15"/>
  <c r="AG71" i="15"/>
  <c r="AH71" i="15"/>
  <c r="K72" i="15"/>
  <c r="M72" i="15"/>
  <c r="O72" i="15"/>
  <c r="P72" i="15"/>
  <c r="Q72" i="15"/>
  <c r="R72" i="15"/>
  <c r="S72" i="15"/>
  <c r="T72" i="15"/>
  <c r="U72" i="15"/>
  <c r="V72" i="15"/>
  <c r="W72" i="15"/>
  <c r="X72" i="15"/>
  <c r="Y72" i="15"/>
  <c r="Z72" i="15"/>
  <c r="AB72" i="15"/>
  <c r="AC72" i="15"/>
  <c r="AD72" i="15"/>
  <c r="AE72" i="15"/>
  <c r="AF72" i="15"/>
  <c r="AG72" i="15"/>
  <c r="AH72" i="15"/>
  <c r="K73" i="15"/>
  <c r="M73" i="15"/>
  <c r="O73" i="15"/>
  <c r="P73" i="15"/>
  <c r="Q73" i="15"/>
  <c r="R73" i="15"/>
  <c r="S73" i="15"/>
  <c r="T73" i="15"/>
  <c r="U73" i="15"/>
  <c r="V73" i="15"/>
  <c r="W73" i="15"/>
  <c r="X73" i="15"/>
  <c r="Y73" i="15"/>
  <c r="AB73" i="15"/>
  <c r="AC73" i="15"/>
  <c r="AD73" i="15"/>
  <c r="AE73" i="15"/>
  <c r="AF73" i="15"/>
  <c r="AG73" i="15"/>
  <c r="AH73" i="15"/>
  <c r="K74" i="15"/>
  <c r="M74" i="15"/>
  <c r="O74" i="15"/>
  <c r="P74" i="15"/>
  <c r="Q74" i="15"/>
  <c r="R74" i="15"/>
  <c r="S74" i="15"/>
  <c r="T74" i="15"/>
  <c r="U74" i="15"/>
  <c r="V74" i="15"/>
  <c r="W74" i="15"/>
  <c r="X74" i="15"/>
  <c r="Y74" i="15"/>
  <c r="AB74" i="15"/>
  <c r="AC74" i="15"/>
  <c r="AD74" i="15"/>
  <c r="AE74" i="15"/>
  <c r="AF74" i="15"/>
  <c r="AG74" i="15"/>
  <c r="AH74" i="15"/>
  <c r="K75" i="15"/>
  <c r="M75" i="15"/>
  <c r="O75" i="15"/>
  <c r="P75" i="15"/>
  <c r="Q75" i="15"/>
  <c r="R75" i="15"/>
  <c r="S75" i="15"/>
  <c r="T75" i="15"/>
  <c r="U75" i="15"/>
  <c r="V75" i="15"/>
  <c r="W75" i="15"/>
  <c r="X75" i="15"/>
  <c r="Y75" i="15"/>
  <c r="AB75" i="15"/>
  <c r="AC75" i="15"/>
  <c r="AD75" i="15"/>
  <c r="AE75" i="15"/>
  <c r="AF75" i="15"/>
  <c r="AG75" i="15"/>
  <c r="AH75" i="15"/>
  <c r="K76" i="15"/>
  <c r="M76" i="15"/>
  <c r="O76" i="15"/>
  <c r="P76" i="15"/>
  <c r="Q76" i="15"/>
  <c r="R76" i="15"/>
  <c r="S76" i="15"/>
  <c r="T76" i="15"/>
  <c r="U76" i="15"/>
  <c r="V76" i="15"/>
  <c r="W76" i="15"/>
  <c r="X76" i="15"/>
  <c r="Y76" i="15"/>
  <c r="AB76" i="15"/>
  <c r="AC76" i="15"/>
  <c r="AD76" i="15"/>
  <c r="AE76" i="15"/>
  <c r="AF76" i="15"/>
  <c r="AG76" i="15"/>
  <c r="AH76" i="15"/>
  <c r="K77" i="15"/>
  <c r="M77" i="15"/>
  <c r="O77" i="15"/>
  <c r="P77" i="15"/>
  <c r="Q77" i="15"/>
  <c r="R77" i="15"/>
  <c r="S77" i="15"/>
  <c r="T77" i="15"/>
  <c r="U77" i="15"/>
  <c r="V77" i="15"/>
  <c r="W77" i="15"/>
  <c r="X77" i="15"/>
  <c r="Y77" i="15"/>
  <c r="AB77" i="15"/>
  <c r="AC77" i="15"/>
  <c r="AD77" i="15"/>
  <c r="AE77" i="15"/>
  <c r="AF77" i="15"/>
  <c r="AG77" i="15"/>
  <c r="AH77" i="15"/>
  <c r="K78" i="15"/>
  <c r="M78" i="15"/>
  <c r="O78" i="15"/>
  <c r="P78" i="15"/>
  <c r="Q78" i="15"/>
  <c r="R78" i="15"/>
  <c r="S78" i="15"/>
  <c r="T78" i="15"/>
  <c r="U78" i="15"/>
  <c r="V78" i="15"/>
  <c r="W78" i="15"/>
  <c r="X78" i="15"/>
  <c r="Y78" i="15"/>
  <c r="AB78" i="15"/>
  <c r="AC78" i="15"/>
  <c r="AD78" i="15"/>
  <c r="AE78" i="15"/>
  <c r="AF78" i="15"/>
  <c r="AG78" i="15"/>
  <c r="AH78" i="15"/>
  <c r="K79" i="15"/>
  <c r="M79" i="15"/>
  <c r="O79" i="15"/>
  <c r="P79" i="15"/>
  <c r="Q79" i="15"/>
  <c r="R79" i="15"/>
  <c r="S79" i="15"/>
  <c r="T79" i="15"/>
  <c r="U79" i="15"/>
  <c r="V79" i="15"/>
  <c r="W79" i="15"/>
  <c r="X79" i="15"/>
  <c r="Y79" i="15"/>
  <c r="AB79" i="15"/>
  <c r="AC79" i="15"/>
  <c r="AD79" i="15"/>
  <c r="AE79" i="15"/>
  <c r="AF79" i="15"/>
  <c r="AG79" i="15"/>
  <c r="AH79" i="15"/>
  <c r="K80" i="15"/>
  <c r="M80" i="15"/>
  <c r="O80" i="15"/>
  <c r="Z80" i="15"/>
  <c r="P80" i="15"/>
  <c r="Q80" i="15"/>
  <c r="R80" i="15"/>
  <c r="S80" i="15"/>
  <c r="T80" i="15"/>
  <c r="U80" i="15"/>
  <c r="V80" i="15"/>
  <c r="W80" i="15"/>
  <c r="X80" i="15"/>
  <c r="Y80" i="15"/>
  <c r="AB80" i="15"/>
  <c r="AC80" i="15"/>
  <c r="AD80" i="15"/>
  <c r="AE80" i="15"/>
  <c r="AF80" i="15"/>
  <c r="AG80" i="15"/>
  <c r="AH80" i="15"/>
  <c r="K81" i="15"/>
  <c r="M81" i="15"/>
  <c r="O81" i="15"/>
  <c r="P81" i="15"/>
  <c r="Q81" i="15"/>
  <c r="R81" i="15"/>
  <c r="S81" i="15"/>
  <c r="T81" i="15"/>
  <c r="U81" i="15"/>
  <c r="V81" i="15"/>
  <c r="W81" i="15"/>
  <c r="X81" i="15"/>
  <c r="Y81" i="15"/>
  <c r="AB81" i="15"/>
  <c r="AC81" i="15"/>
  <c r="AD81" i="15"/>
  <c r="AE81" i="15"/>
  <c r="AF81" i="15"/>
  <c r="AG81" i="15"/>
  <c r="AH81" i="15"/>
  <c r="K82" i="15"/>
  <c r="M82" i="15"/>
  <c r="O82" i="15"/>
  <c r="P82" i="15"/>
  <c r="Q82" i="15"/>
  <c r="R82" i="15"/>
  <c r="S82" i="15"/>
  <c r="T82" i="15"/>
  <c r="U82" i="15"/>
  <c r="V82" i="15"/>
  <c r="W82" i="15"/>
  <c r="X82" i="15"/>
  <c r="Y82" i="15"/>
  <c r="AB82" i="15"/>
  <c r="AC82" i="15"/>
  <c r="AD82" i="15"/>
  <c r="AE82" i="15"/>
  <c r="AF82" i="15"/>
  <c r="AG82" i="15"/>
  <c r="AH82" i="15"/>
  <c r="K83" i="15"/>
  <c r="M83" i="15"/>
  <c r="O83" i="15"/>
  <c r="P83" i="15"/>
  <c r="Q83" i="15"/>
  <c r="R83" i="15"/>
  <c r="S83" i="15"/>
  <c r="T83" i="15"/>
  <c r="U83" i="15"/>
  <c r="V83" i="15"/>
  <c r="W83" i="15"/>
  <c r="X83" i="15"/>
  <c r="Y83" i="15"/>
  <c r="AB83" i="15"/>
  <c r="AC83" i="15"/>
  <c r="AD83" i="15"/>
  <c r="AE83" i="15"/>
  <c r="AF83" i="15"/>
  <c r="AG83" i="15"/>
  <c r="AH83" i="15"/>
  <c r="K84" i="15"/>
  <c r="M84" i="15"/>
  <c r="O84" i="15"/>
  <c r="P84" i="15"/>
  <c r="Q84" i="15"/>
  <c r="R84" i="15"/>
  <c r="S84" i="15"/>
  <c r="T84" i="15"/>
  <c r="U84" i="15"/>
  <c r="V84" i="15"/>
  <c r="W84" i="15"/>
  <c r="X84" i="15"/>
  <c r="Y84" i="15"/>
  <c r="Z84" i="15"/>
  <c r="AB84" i="15"/>
  <c r="AC84" i="15"/>
  <c r="AD84" i="15"/>
  <c r="AE84" i="15"/>
  <c r="AF84" i="15"/>
  <c r="AG84" i="15"/>
  <c r="AH84" i="15"/>
  <c r="K85" i="15"/>
  <c r="M85" i="15"/>
  <c r="O85" i="15"/>
  <c r="P85" i="15"/>
  <c r="Q85" i="15"/>
  <c r="R85" i="15"/>
  <c r="S85" i="15"/>
  <c r="T85" i="15"/>
  <c r="U85" i="15"/>
  <c r="V85" i="15"/>
  <c r="W85" i="15"/>
  <c r="X85" i="15"/>
  <c r="Y85" i="15"/>
  <c r="AB85" i="15"/>
  <c r="AC85" i="15"/>
  <c r="AD85" i="15"/>
  <c r="AE85" i="15"/>
  <c r="AF85" i="15"/>
  <c r="AG85" i="15"/>
  <c r="AH85" i="15"/>
  <c r="K86" i="15"/>
  <c r="M86" i="15"/>
  <c r="O86" i="15"/>
  <c r="P86" i="15"/>
  <c r="Q86" i="15"/>
  <c r="R86" i="15"/>
  <c r="S86" i="15"/>
  <c r="T86" i="15"/>
  <c r="U86" i="15"/>
  <c r="V86" i="15"/>
  <c r="W86" i="15"/>
  <c r="X86" i="15"/>
  <c r="Y86" i="15"/>
  <c r="AB86" i="15"/>
  <c r="AC86" i="15"/>
  <c r="AD86" i="15"/>
  <c r="AE86" i="15"/>
  <c r="AF86" i="15"/>
  <c r="AG86" i="15"/>
  <c r="AH86" i="15"/>
  <c r="K87" i="15"/>
  <c r="M87" i="15"/>
  <c r="O87" i="15"/>
  <c r="P87" i="15"/>
  <c r="Q87" i="15"/>
  <c r="R87" i="15"/>
  <c r="S87" i="15"/>
  <c r="T87" i="15"/>
  <c r="U87" i="15"/>
  <c r="V87" i="15"/>
  <c r="W87" i="15"/>
  <c r="X87" i="15"/>
  <c r="Y87" i="15"/>
  <c r="AB87" i="15"/>
  <c r="AC87" i="15"/>
  <c r="AD87" i="15"/>
  <c r="AE87" i="15"/>
  <c r="AF87" i="15"/>
  <c r="AG87" i="15"/>
  <c r="AH87" i="15"/>
  <c r="K88" i="15"/>
  <c r="M88" i="15"/>
  <c r="O88" i="15"/>
  <c r="P88" i="15"/>
  <c r="Q88" i="15"/>
  <c r="R88" i="15"/>
  <c r="S88" i="15"/>
  <c r="T88" i="15"/>
  <c r="U88" i="15"/>
  <c r="V88" i="15"/>
  <c r="W88" i="15"/>
  <c r="X88" i="15"/>
  <c r="Y88" i="15"/>
  <c r="Z88" i="15"/>
  <c r="AB88" i="15"/>
  <c r="AC88" i="15"/>
  <c r="AD88" i="15"/>
  <c r="AE88" i="15"/>
  <c r="AF88" i="15"/>
  <c r="AG88" i="15"/>
  <c r="AH88" i="15"/>
  <c r="K89" i="15"/>
  <c r="M89" i="15"/>
  <c r="O89" i="15"/>
  <c r="P89" i="15"/>
  <c r="Q89" i="15"/>
  <c r="R89" i="15"/>
  <c r="S89" i="15"/>
  <c r="T89" i="15"/>
  <c r="U89" i="15"/>
  <c r="V89" i="15"/>
  <c r="W89" i="15"/>
  <c r="X89" i="15"/>
  <c r="Y89" i="15"/>
  <c r="AB89" i="15"/>
  <c r="AC89" i="15"/>
  <c r="AD89" i="15"/>
  <c r="AE89" i="15"/>
  <c r="AF89" i="15"/>
  <c r="AG89" i="15"/>
  <c r="AH89" i="15"/>
  <c r="K90" i="15"/>
  <c r="M90" i="15"/>
  <c r="O90" i="15"/>
  <c r="P90" i="15"/>
  <c r="Q90" i="15"/>
  <c r="R90" i="15"/>
  <c r="S90" i="15"/>
  <c r="T90" i="15"/>
  <c r="U90" i="15"/>
  <c r="V90" i="15"/>
  <c r="W90" i="15"/>
  <c r="X90" i="15"/>
  <c r="Y90" i="15"/>
  <c r="AB90" i="15"/>
  <c r="AC90" i="15"/>
  <c r="AD90" i="15"/>
  <c r="AE90" i="15"/>
  <c r="AF90" i="15"/>
  <c r="AG90" i="15"/>
  <c r="AH90" i="15"/>
  <c r="K91" i="15"/>
  <c r="M91" i="15"/>
  <c r="O91" i="15"/>
  <c r="P91" i="15"/>
  <c r="Q91" i="15"/>
  <c r="R91" i="15"/>
  <c r="S91" i="15"/>
  <c r="T91" i="15"/>
  <c r="U91" i="15"/>
  <c r="V91" i="15"/>
  <c r="W91" i="15"/>
  <c r="X91" i="15"/>
  <c r="Y91" i="15"/>
  <c r="AB91" i="15"/>
  <c r="AC91" i="15"/>
  <c r="AD91" i="15"/>
  <c r="AE91" i="15"/>
  <c r="AF91" i="15"/>
  <c r="AG91" i="15"/>
  <c r="AH91" i="15"/>
  <c r="K92" i="15"/>
  <c r="M92" i="15"/>
  <c r="O92" i="15"/>
  <c r="P92" i="15"/>
  <c r="Q92" i="15"/>
  <c r="R92" i="15"/>
  <c r="S92" i="15"/>
  <c r="T92" i="15"/>
  <c r="U92" i="15"/>
  <c r="V92" i="15"/>
  <c r="W92" i="15"/>
  <c r="X92" i="15"/>
  <c r="Y92" i="15"/>
  <c r="AB92" i="15"/>
  <c r="AC92" i="15"/>
  <c r="AD92" i="15"/>
  <c r="AE92" i="15"/>
  <c r="AF92" i="15"/>
  <c r="AG92" i="15"/>
  <c r="AH92" i="15"/>
  <c r="K93" i="15"/>
  <c r="M93" i="15"/>
  <c r="O93" i="15"/>
  <c r="P93" i="15"/>
  <c r="Q93" i="15"/>
  <c r="R93" i="15"/>
  <c r="S93" i="15"/>
  <c r="T93" i="15"/>
  <c r="U93" i="15"/>
  <c r="V93" i="15"/>
  <c r="W93" i="15"/>
  <c r="X93" i="15"/>
  <c r="Y93" i="15"/>
  <c r="AB93" i="15"/>
  <c r="AC93" i="15"/>
  <c r="AD93" i="15"/>
  <c r="AE93" i="15"/>
  <c r="AF93" i="15"/>
  <c r="AG93" i="15"/>
  <c r="AH93" i="15"/>
  <c r="K94" i="15"/>
  <c r="M94" i="15"/>
  <c r="O94" i="15"/>
  <c r="P94" i="15"/>
  <c r="Q94" i="15"/>
  <c r="R94" i="15"/>
  <c r="S94" i="15"/>
  <c r="T94" i="15"/>
  <c r="U94" i="15"/>
  <c r="V94" i="15"/>
  <c r="W94" i="15"/>
  <c r="X94" i="15"/>
  <c r="Y94" i="15"/>
  <c r="AB94" i="15"/>
  <c r="AC94" i="15"/>
  <c r="AD94" i="15"/>
  <c r="AE94" i="15"/>
  <c r="AF94" i="15"/>
  <c r="AG94" i="15"/>
  <c r="AH94" i="15"/>
  <c r="K95" i="15"/>
  <c r="M95" i="15"/>
  <c r="O95" i="15"/>
  <c r="P95" i="15"/>
  <c r="Q95" i="15"/>
  <c r="R95" i="15"/>
  <c r="S95" i="15"/>
  <c r="T95" i="15"/>
  <c r="U95" i="15"/>
  <c r="V95" i="15"/>
  <c r="W95" i="15"/>
  <c r="X95" i="15"/>
  <c r="Y95" i="15"/>
  <c r="AB95" i="15"/>
  <c r="AC95" i="15"/>
  <c r="AD95" i="15"/>
  <c r="AE95" i="15"/>
  <c r="AF95" i="15"/>
  <c r="AG95" i="15"/>
  <c r="AH95" i="15"/>
  <c r="K96" i="15"/>
  <c r="M96" i="15"/>
  <c r="O96" i="15"/>
  <c r="P96" i="15"/>
  <c r="Q96" i="15"/>
  <c r="R96" i="15"/>
  <c r="S96" i="15"/>
  <c r="T96" i="15"/>
  <c r="U96" i="15"/>
  <c r="V96" i="15"/>
  <c r="W96" i="15"/>
  <c r="X96" i="15"/>
  <c r="Y96" i="15"/>
  <c r="AB96" i="15"/>
  <c r="AC96" i="15"/>
  <c r="AD96" i="15"/>
  <c r="AE96" i="15"/>
  <c r="AF96" i="15"/>
  <c r="AG96" i="15"/>
  <c r="AH96" i="15"/>
  <c r="K97" i="15"/>
  <c r="M97" i="15"/>
  <c r="O97" i="15"/>
  <c r="P97" i="15"/>
  <c r="Q97" i="15"/>
  <c r="R97" i="15"/>
  <c r="S97" i="15"/>
  <c r="T97" i="15"/>
  <c r="U97" i="15"/>
  <c r="V97" i="15"/>
  <c r="W97" i="15"/>
  <c r="X97" i="15"/>
  <c r="Y97" i="15"/>
  <c r="AB97" i="15"/>
  <c r="AC97" i="15"/>
  <c r="AD97" i="15"/>
  <c r="AE97" i="15"/>
  <c r="AF97" i="15"/>
  <c r="AG97" i="15"/>
  <c r="AH97" i="15"/>
  <c r="K98" i="15"/>
  <c r="M98" i="15"/>
  <c r="O98" i="15"/>
  <c r="P98" i="15"/>
  <c r="Q98" i="15"/>
  <c r="R98" i="15"/>
  <c r="S98" i="15"/>
  <c r="T98" i="15"/>
  <c r="U98" i="15"/>
  <c r="V98" i="15"/>
  <c r="W98" i="15"/>
  <c r="X98" i="15"/>
  <c r="Y98" i="15"/>
  <c r="AB98" i="15"/>
  <c r="AC98" i="15"/>
  <c r="AD98" i="15"/>
  <c r="AE98" i="15"/>
  <c r="AF98" i="15"/>
  <c r="AG98" i="15"/>
  <c r="AH98" i="15"/>
  <c r="K99" i="15"/>
  <c r="M99" i="15"/>
  <c r="O99" i="15"/>
  <c r="P99" i="15"/>
  <c r="Q99" i="15"/>
  <c r="R99" i="15"/>
  <c r="S99" i="15"/>
  <c r="T99" i="15"/>
  <c r="U99" i="15"/>
  <c r="V99" i="15"/>
  <c r="W99" i="15"/>
  <c r="X99" i="15"/>
  <c r="Y99" i="15"/>
  <c r="AB99" i="15"/>
  <c r="AC99" i="15"/>
  <c r="AD99" i="15"/>
  <c r="AE99" i="15"/>
  <c r="AF99" i="15"/>
  <c r="AG99" i="15"/>
  <c r="AH99" i="15"/>
  <c r="K100" i="15"/>
  <c r="M100" i="15"/>
  <c r="O100" i="15"/>
  <c r="P100" i="15"/>
  <c r="Q100" i="15"/>
  <c r="R100" i="15"/>
  <c r="S100" i="15"/>
  <c r="T100" i="15"/>
  <c r="U100" i="15"/>
  <c r="V100" i="15"/>
  <c r="W100" i="15"/>
  <c r="X100" i="15"/>
  <c r="Y100" i="15"/>
  <c r="AB100" i="15"/>
  <c r="AC100" i="15"/>
  <c r="AD100" i="15"/>
  <c r="AE100" i="15"/>
  <c r="AF100" i="15"/>
  <c r="AG100" i="15"/>
  <c r="AH100" i="15"/>
  <c r="K101" i="15"/>
  <c r="M101" i="15"/>
  <c r="O101" i="15"/>
  <c r="P101" i="15"/>
  <c r="Q101" i="15"/>
  <c r="R101" i="15"/>
  <c r="S101" i="15"/>
  <c r="T101" i="15"/>
  <c r="U101" i="15"/>
  <c r="V101" i="15"/>
  <c r="W101" i="15"/>
  <c r="X101" i="15"/>
  <c r="Y101" i="15"/>
  <c r="AB101" i="15"/>
  <c r="AC101" i="15"/>
  <c r="AD101" i="15"/>
  <c r="AE101" i="15"/>
  <c r="AF101" i="15"/>
  <c r="AG101" i="15"/>
  <c r="AH101" i="15"/>
  <c r="K102" i="15"/>
  <c r="M102" i="15"/>
  <c r="O102" i="15"/>
  <c r="P102" i="15"/>
  <c r="Q102" i="15"/>
  <c r="R102" i="15"/>
  <c r="S102" i="15"/>
  <c r="T102" i="15"/>
  <c r="U102" i="15"/>
  <c r="V102" i="15"/>
  <c r="W102" i="15"/>
  <c r="X102" i="15"/>
  <c r="Y102" i="15"/>
  <c r="AB102" i="15"/>
  <c r="AC102" i="15"/>
  <c r="AD102" i="15"/>
  <c r="AE102" i="15"/>
  <c r="AF102" i="15"/>
  <c r="AG102" i="15"/>
  <c r="AH102" i="15"/>
  <c r="K103" i="15"/>
  <c r="M103" i="15"/>
  <c r="O103" i="15"/>
  <c r="P103" i="15"/>
  <c r="Q103" i="15"/>
  <c r="R103" i="15"/>
  <c r="S103" i="15"/>
  <c r="T103" i="15"/>
  <c r="U103" i="15"/>
  <c r="V103" i="15"/>
  <c r="W103" i="15"/>
  <c r="X103" i="15"/>
  <c r="Y103" i="15"/>
  <c r="AB103" i="15"/>
  <c r="AC103" i="15"/>
  <c r="AD103" i="15"/>
  <c r="AE103" i="15"/>
  <c r="AF103" i="15"/>
  <c r="AG103" i="15"/>
  <c r="AH103" i="15"/>
  <c r="K104" i="15"/>
  <c r="M104" i="15"/>
  <c r="O104" i="15"/>
  <c r="P104" i="15"/>
  <c r="Q104" i="15"/>
  <c r="R104" i="15"/>
  <c r="S104" i="15"/>
  <c r="T104" i="15"/>
  <c r="U104" i="15"/>
  <c r="V104" i="15"/>
  <c r="W104" i="15"/>
  <c r="X104" i="15"/>
  <c r="Y104" i="15"/>
  <c r="AB104" i="15"/>
  <c r="AC104" i="15"/>
  <c r="AD104" i="15"/>
  <c r="AE104" i="15"/>
  <c r="AF104" i="15"/>
  <c r="AG104" i="15"/>
  <c r="AH104" i="15"/>
  <c r="K105" i="15"/>
  <c r="M105" i="15"/>
  <c r="O105" i="15"/>
  <c r="P105" i="15"/>
  <c r="Q105" i="15"/>
  <c r="R105" i="15"/>
  <c r="S105" i="15"/>
  <c r="T105" i="15"/>
  <c r="U105" i="15"/>
  <c r="V105" i="15"/>
  <c r="W105" i="15"/>
  <c r="X105" i="15"/>
  <c r="Y105" i="15"/>
  <c r="AB105" i="15"/>
  <c r="AC105" i="15"/>
  <c r="AD105" i="15"/>
  <c r="AE105" i="15"/>
  <c r="AF105" i="15"/>
  <c r="AG105" i="15"/>
  <c r="AH105" i="15"/>
  <c r="K106" i="15"/>
  <c r="M106" i="15"/>
  <c r="O106" i="15"/>
  <c r="P106" i="15"/>
  <c r="Q106" i="15"/>
  <c r="R106" i="15"/>
  <c r="S106" i="15"/>
  <c r="T106" i="15"/>
  <c r="U106" i="15"/>
  <c r="V106" i="15"/>
  <c r="W106" i="15"/>
  <c r="X106" i="15"/>
  <c r="Y106" i="15"/>
  <c r="AB106" i="15"/>
  <c r="AC106" i="15"/>
  <c r="AD106" i="15"/>
  <c r="AE106" i="15"/>
  <c r="AF106" i="15"/>
  <c r="AG106" i="15"/>
  <c r="AH106" i="15"/>
  <c r="K107" i="15"/>
  <c r="M107" i="15"/>
  <c r="O107" i="15"/>
  <c r="P107" i="15"/>
  <c r="Q107" i="15"/>
  <c r="R107" i="15"/>
  <c r="S107" i="15"/>
  <c r="T107" i="15"/>
  <c r="U107" i="15"/>
  <c r="V107" i="15"/>
  <c r="W107" i="15"/>
  <c r="X107" i="15"/>
  <c r="Y107" i="15"/>
  <c r="AB107" i="15"/>
  <c r="AC107" i="15"/>
  <c r="AD107" i="15"/>
  <c r="AE107" i="15"/>
  <c r="AF107" i="15"/>
  <c r="AG107" i="15"/>
  <c r="AH107" i="15"/>
  <c r="K108" i="15"/>
  <c r="M108" i="15"/>
  <c r="O108" i="15"/>
  <c r="P108" i="15"/>
  <c r="Q108" i="15"/>
  <c r="R108" i="15"/>
  <c r="S108" i="15"/>
  <c r="T108" i="15"/>
  <c r="U108" i="15"/>
  <c r="V108" i="15"/>
  <c r="W108" i="15"/>
  <c r="X108" i="15"/>
  <c r="Y108" i="15"/>
  <c r="AB108" i="15"/>
  <c r="AC108" i="15"/>
  <c r="AD108" i="15"/>
  <c r="AE108" i="15"/>
  <c r="AF108" i="15"/>
  <c r="AG108" i="15"/>
  <c r="AH108" i="15"/>
  <c r="K109" i="15"/>
  <c r="M109" i="15"/>
  <c r="O109" i="15"/>
  <c r="P109" i="15"/>
  <c r="Q109" i="15"/>
  <c r="R109" i="15"/>
  <c r="S109" i="15"/>
  <c r="T109" i="15"/>
  <c r="U109" i="15"/>
  <c r="V109" i="15"/>
  <c r="W109" i="15"/>
  <c r="X109" i="15"/>
  <c r="Y109" i="15"/>
  <c r="AB109" i="15"/>
  <c r="AC109" i="15"/>
  <c r="AD109" i="15"/>
  <c r="AE109" i="15"/>
  <c r="AF109" i="15"/>
  <c r="AG109" i="15"/>
  <c r="AH109" i="15"/>
  <c r="K110" i="15"/>
  <c r="M110" i="15"/>
  <c r="O110" i="15"/>
  <c r="P110" i="15"/>
  <c r="Q110" i="15"/>
  <c r="R110" i="15"/>
  <c r="S110" i="15"/>
  <c r="T110" i="15"/>
  <c r="U110" i="15"/>
  <c r="V110" i="15"/>
  <c r="W110" i="15"/>
  <c r="X110" i="15"/>
  <c r="Y110" i="15"/>
  <c r="AB110" i="15"/>
  <c r="AC110" i="15"/>
  <c r="AD110" i="15"/>
  <c r="AE110" i="15"/>
  <c r="AF110" i="15"/>
  <c r="AG110" i="15"/>
  <c r="AH110" i="15"/>
  <c r="K111" i="15"/>
  <c r="M111" i="15"/>
  <c r="O111" i="15"/>
  <c r="P111" i="15"/>
  <c r="Q111" i="15"/>
  <c r="R111" i="15"/>
  <c r="S111" i="15"/>
  <c r="T111" i="15"/>
  <c r="U111" i="15"/>
  <c r="V111" i="15"/>
  <c r="W111" i="15"/>
  <c r="X111" i="15"/>
  <c r="Y111" i="15"/>
  <c r="AB111" i="15"/>
  <c r="AC111" i="15"/>
  <c r="AD111" i="15"/>
  <c r="AE111" i="15"/>
  <c r="AF111" i="15"/>
  <c r="AG111" i="15"/>
  <c r="AH111" i="15"/>
  <c r="K112" i="15"/>
  <c r="M112" i="15"/>
  <c r="O112" i="15"/>
  <c r="P112" i="15"/>
  <c r="Q112" i="15"/>
  <c r="R112" i="15"/>
  <c r="S112" i="15"/>
  <c r="T112" i="15"/>
  <c r="U112" i="15"/>
  <c r="V112" i="15"/>
  <c r="W112" i="15"/>
  <c r="X112" i="15"/>
  <c r="Y112" i="15"/>
  <c r="AB112" i="15"/>
  <c r="AC112" i="15"/>
  <c r="AD112" i="15"/>
  <c r="AE112" i="15"/>
  <c r="AF112" i="15"/>
  <c r="AG112" i="15"/>
  <c r="AH112" i="15"/>
  <c r="K113" i="15"/>
  <c r="M113" i="15"/>
  <c r="O113" i="15"/>
  <c r="P113" i="15"/>
  <c r="Q113" i="15"/>
  <c r="R113" i="15"/>
  <c r="S113" i="15"/>
  <c r="T113" i="15"/>
  <c r="U113" i="15"/>
  <c r="V113" i="15"/>
  <c r="W113" i="15"/>
  <c r="X113" i="15"/>
  <c r="Y113" i="15"/>
  <c r="AB113" i="15"/>
  <c r="AC113" i="15"/>
  <c r="AD113" i="15"/>
  <c r="AE113" i="15"/>
  <c r="AF113" i="15"/>
  <c r="AG113" i="15"/>
  <c r="AH113" i="15"/>
  <c r="K114" i="15"/>
  <c r="M114" i="15"/>
  <c r="O114" i="15"/>
  <c r="P114" i="15"/>
  <c r="Q114" i="15"/>
  <c r="R114" i="15"/>
  <c r="S114" i="15"/>
  <c r="T114" i="15"/>
  <c r="U114" i="15"/>
  <c r="V114" i="15"/>
  <c r="W114" i="15"/>
  <c r="X114" i="15"/>
  <c r="Y114" i="15"/>
  <c r="AB114" i="15"/>
  <c r="AC114" i="15"/>
  <c r="AD114" i="15"/>
  <c r="AE114" i="15"/>
  <c r="AF114" i="15"/>
  <c r="AG114" i="15"/>
  <c r="AH114" i="15"/>
  <c r="K115" i="15"/>
  <c r="M115" i="15"/>
  <c r="O115" i="15"/>
  <c r="P115" i="15"/>
  <c r="Q115" i="15"/>
  <c r="R115" i="15"/>
  <c r="S115" i="15"/>
  <c r="T115" i="15"/>
  <c r="U115" i="15"/>
  <c r="V115" i="15"/>
  <c r="W115" i="15"/>
  <c r="X115" i="15"/>
  <c r="Y115" i="15"/>
  <c r="AB115" i="15"/>
  <c r="AC115" i="15"/>
  <c r="AD115" i="15"/>
  <c r="AE115" i="15"/>
  <c r="AF115" i="15"/>
  <c r="AG115" i="15"/>
  <c r="AH115" i="15"/>
  <c r="K116" i="15"/>
  <c r="M116" i="15"/>
  <c r="O116" i="15"/>
  <c r="P116" i="15"/>
  <c r="Q116" i="15"/>
  <c r="R116" i="15"/>
  <c r="S116" i="15"/>
  <c r="T116" i="15"/>
  <c r="U116" i="15"/>
  <c r="V116" i="15"/>
  <c r="W116" i="15"/>
  <c r="X116" i="15"/>
  <c r="Y116" i="15"/>
  <c r="AB116" i="15"/>
  <c r="AC116" i="15"/>
  <c r="AD116" i="15"/>
  <c r="AE116" i="15"/>
  <c r="AF116" i="15"/>
  <c r="AG116" i="15"/>
  <c r="AH116" i="15"/>
  <c r="K117" i="15"/>
  <c r="M117" i="15"/>
  <c r="O117" i="15"/>
  <c r="P117" i="15"/>
  <c r="Q117" i="15"/>
  <c r="R117" i="15"/>
  <c r="S117" i="15"/>
  <c r="T117" i="15"/>
  <c r="U117" i="15"/>
  <c r="V117" i="15"/>
  <c r="W117" i="15"/>
  <c r="X117" i="15"/>
  <c r="Y117" i="15"/>
  <c r="AB117" i="15"/>
  <c r="AC117" i="15"/>
  <c r="AD117" i="15"/>
  <c r="AE117" i="15"/>
  <c r="AF117" i="15"/>
  <c r="AG117" i="15"/>
  <c r="AH117" i="15"/>
  <c r="K118" i="15"/>
  <c r="M118" i="15"/>
  <c r="O118" i="15"/>
  <c r="P118" i="15"/>
  <c r="Q118" i="15"/>
  <c r="R118" i="15"/>
  <c r="S118" i="15"/>
  <c r="T118" i="15"/>
  <c r="U118" i="15"/>
  <c r="V118" i="15"/>
  <c r="W118" i="15"/>
  <c r="X118" i="15"/>
  <c r="Y118" i="15"/>
  <c r="AB118" i="15"/>
  <c r="AC118" i="15"/>
  <c r="AD118" i="15"/>
  <c r="AE118" i="15"/>
  <c r="AF118" i="15"/>
  <c r="AG118" i="15"/>
  <c r="AH118" i="15"/>
  <c r="K119" i="15"/>
  <c r="M119" i="15"/>
  <c r="O119" i="15"/>
  <c r="P119" i="15"/>
  <c r="Q119" i="15"/>
  <c r="R119" i="15"/>
  <c r="S119" i="15"/>
  <c r="T119" i="15"/>
  <c r="U119" i="15"/>
  <c r="V119" i="15"/>
  <c r="W119" i="15"/>
  <c r="X119" i="15"/>
  <c r="Y119" i="15"/>
  <c r="AB119" i="15"/>
  <c r="AC119" i="15"/>
  <c r="AD119" i="15"/>
  <c r="AE119" i="15"/>
  <c r="AF119" i="15"/>
  <c r="AG119" i="15"/>
  <c r="AH119" i="15"/>
  <c r="K120" i="15"/>
  <c r="M120" i="15"/>
  <c r="O120" i="15"/>
  <c r="P120" i="15"/>
  <c r="Q120" i="15"/>
  <c r="R120" i="15"/>
  <c r="S120" i="15"/>
  <c r="T120" i="15"/>
  <c r="U120" i="15"/>
  <c r="V120" i="15"/>
  <c r="W120" i="15"/>
  <c r="X120" i="15"/>
  <c r="Y120" i="15"/>
  <c r="Z120" i="15"/>
  <c r="AB120" i="15"/>
  <c r="AC120" i="15"/>
  <c r="AD120" i="15"/>
  <c r="AE120" i="15"/>
  <c r="AF120" i="15"/>
  <c r="AG120" i="15"/>
  <c r="AH120" i="15"/>
  <c r="K121" i="15"/>
  <c r="M121" i="15"/>
  <c r="O121" i="15"/>
  <c r="P121" i="15"/>
  <c r="Q121" i="15"/>
  <c r="R121" i="15"/>
  <c r="S121" i="15"/>
  <c r="T121" i="15"/>
  <c r="U121" i="15"/>
  <c r="V121" i="15"/>
  <c r="W121" i="15"/>
  <c r="X121" i="15"/>
  <c r="Y121" i="15"/>
  <c r="AB121" i="15"/>
  <c r="AC121" i="15"/>
  <c r="AD121" i="15"/>
  <c r="AE121" i="15"/>
  <c r="AF121" i="15"/>
  <c r="AG121" i="15"/>
  <c r="AH121" i="15"/>
  <c r="K122" i="15"/>
  <c r="M122" i="15"/>
  <c r="O122" i="15"/>
  <c r="P122" i="15"/>
  <c r="Q122" i="15"/>
  <c r="R122" i="15"/>
  <c r="S122" i="15"/>
  <c r="T122" i="15"/>
  <c r="U122" i="15"/>
  <c r="V122" i="15"/>
  <c r="W122" i="15"/>
  <c r="X122" i="15"/>
  <c r="Y122" i="15"/>
  <c r="AB122" i="15"/>
  <c r="AC122" i="15"/>
  <c r="AD122" i="15"/>
  <c r="AE122" i="15"/>
  <c r="AF122" i="15"/>
  <c r="AG122" i="15"/>
  <c r="AH122" i="15"/>
  <c r="K123" i="15"/>
  <c r="M123" i="15"/>
  <c r="O123" i="15"/>
  <c r="P123" i="15"/>
  <c r="Q123" i="15"/>
  <c r="R123" i="15"/>
  <c r="S123" i="15"/>
  <c r="T123" i="15"/>
  <c r="U123" i="15"/>
  <c r="V123" i="15"/>
  <c r="W123" i="15"/>
  <c r="X123" i="15"/>
  <c r="Y123" i="15"/>
  <c r="AB123" i="15"/>
  <c r="AC123" i="15"/>
  <c r="AD123" i="15"/>
  <c r="AE123" i="15"/>
  <c r="AF123" i="15"/>
  <c r="AG123" i="15"/>
  <c r="AH123" i="15"/>
  <c r="K124" i="15"/>
  <c r="M124" i="15"/>
  <c r="O124" i="15"/>
  <c r="P124" i="15"/>
  <c r="Q124" i="15"/>
  <c r="R124" i="15"/>
  <c r="S124" i="15"/>
  <c r="T124" i="15"/>
  <c r="U124" i="15"/>
  <c r="V124" i="15"/>
  <c r="W124" i="15"/>
  <c r="X124" i="15"/>
  <c r="Y124" i="15"/>
  <c r="Z124" i="15"/>
  <c r="AB124" i="15"/>
  <c r="AC124" i="15"/>
  <c r="AD124" i="15"/>
  <c r="AE124" i="15"/>
  <c r="AF124" i="15"/>
  <c r="AG124" i="15"/>
  <c r="AH124" i="15"/>
  <c r="K125" i="15"/>
  <c r="M125" i="15"/>
  <c r="O125" i="15"/>
  <c r="P125" i="15"/>
  <c r="Q125" i="15"/>
  <c r="R125" i="15"/>
  <c r="S125" i="15"/>
  <c r="T125" i="15"/>
  <c r="U125" i="15"/>
  <c r="V125" i="15"/>
  <c r="W125" i="15"/>
  <c r="X125" i="15"/>
  <c r="Y125" i="15"/>
  <c r="AB125" i="15"/>
  <c r="AC125" i="15"/>
  <c r="AD125" i="15"/>
  <c r="AE125" i="15"/>
  <c r="AF125" i="15"/>
  <c r="AG125" i="15"/>
  <c r="AH125" i="15"/>
  <c r="K126" i="15"/>
  <c r="M126" i="15"/>
  <c r="O126" i="15"/>
  <c r="P126" i="15"/>
  <c r="Q126" i="15"/>
  <c r="R126" i="15"/>
  <c r="S126" i="15"/>
  <c r="T126" i="15"/>
  <c r="U126" i="15"/>
  <c r="V126" i="15"/>
  <c r="W126" i="15"/>
  <c r="X126" i="15"/>
  <c r="Y126" i="15"/>
  <c r="AB126" i="15"/>
  <c r="AC126" i="15"/>
  <c r="AD126" i="15"/>
  <c r="AE126" i="15"/>
  <c r="AF126" i="15"/>
  <c r="AG126" i="15"/>
  <c r="AH126" i="15"/>
  <c r="K127" i="15"/>
  <c r="M127" i="15"/>
  <c r="O127" i="15"/>
  <c r="Z127" i="15"/>
  <c r="P127" i="15"/>
  <c r="Q127" i="15"/>
  <c r="R127" i="15"/>
  <c r="S127" i="15"/>
  <c r="T127" i="15"/>
  <c r="U127" i="15"/>
  <c r="V127" i="15"/>
  <c r="W127" i="15"/>
  <c r="X127" i="15"/>
  <c r="Y127" i="15"/>
  <c r="AB127" i="15"/>
  <c r="AC127" i="15"/>
  <c r="AD127" i="15"/>
  <c r="AE127" i="15"/>
  <c r="AF127" i="15"/>
  <c r="AG127" i="15"/>
  <c r="AH127" i="15"/>
  <c r="K128" i="15"/>
  <c r="M128" i="15"/>
  <c r="O128" i="15"/>
  <c r="P128" i="15"/>
  <c r="Q128" i="15"/>
  <c r="R128" i="15"/>
  <c r="S128" i="15"/>
  <c r="T128" i="15"/>
  <c r="U128" i="15"/>
  <c r="V128" i="15"/>
  <c r="W128" i="15"/>
  <c r="X128" i="15"/>
  <c r="Y128" i="15"/>
  <c r="AB128" i="15"/>
  <c r="AC128" i="15"/>
  <c r="AD128" i="15"/>
  <c r="AE128" i="15"/>
  <c r="AF128" i="15"/>
  <c r="AG128" i="15"/>
  <c r="AH128" i="15"/>
  <c r="K129" i="15"/>
  <c r="M129" i="15"/>
  <c r="O129" i="15"/>
  <c r="P129" i="15"/>
  <c r="Q129" i="15"/>
  <c r="R129" i="15"/>
  <c r="S129" i="15"/>
  <c r="T129" i="15"/>
  <c r="U129" i="15"/>
  <c r="V129" i="15"/>
  <c r="W129" i="15"/>
  <c r="X129" i="15"/>
  <c r="Y129" i="15"/>
  <c r="AB129" i="15"/>
  <c r="AC129" i="15"/>
  <c r="AD129" i="15"/>
  <c r="AE129" i="15"/>
  <c r="AF129" i="15"/>
  <c r="AG129" i="15"/>
  <c r="AH129" i="15"/>
  <c r="K130" i="15"/>
  <c r="M130" i="15"/>
  <c r="O130" i="15"/>
  <c r="P130" i="15"/>
  <c r="Q130" i="15"/>
  <c r="R130" i="15"/>
  <c r="S130" i="15"/>
  <c r="T130" i="15"/>
  <c r="U130" i="15"/>
  <c r="V130" i="15"/>
  <c r="W130" i="15"/>
  <c r="X130" i="15"/>
  <c r="Y130" i="15"/>
  <c r="AB130" i="15"/>
  <c r="AC130" i="15"/>
  <c r="AD130" i="15"/>
  <c r="AE130" i="15"/>
  <c r="AF130" i="15"/>
  <c r="AG130" i="15"/>
  <c r="AH130" i="15"/>
  <c r="K131" i="15"/>
  <c r="M131" i="15"/>
  <c r="O131" i="15"/>
  <c r="P131" i="15"/>
  <c r="Q131" i="15"/>
  <c r="R131" i="15"/>
  <c r="S131" i="15"/>
  <c r="T131" i="15"/>
  <c r="U131" i="15"/>
  <c r="V131" i="15"/>
  <c r="W131" i="15"/>
  <c r="X131" i="15"/>
  <c r="Y131" i="15"/>
  <c r="AB131" i="15"/>
  <c r="AC131" i="15"/>
  <c r="AD131" i="15"/>
  <c r="AE131" i="15"/>
  <c r="AF131" i="15"/>
  <c r="AG131" i="15"/>
  <c r="AH131" i="15"/>
  <c r="K132" i="15"/>
  <c r="M132" i="15"/>
  <c r="O132" i="15"/>
  <c r="Z132" i="15"/>
  <c r="P132" i="15"/>
  <c r="Q132" i="15"/>
  <c r="R132" i="15"/>
  <c r="S132" i="15"/>
  <c r="T132" i="15"/>
  <c r="U132" i="15"/>
  <c r="V132" i="15"/>
  <c r="W132" i="15"/>
  <c r="X132" i="15"/>
  <c r="Y132" i="15"/>
  <c r="AB132" i="15"/>
  <c r="AC132" i="15"/>
  <c r="AD132" i="15"/>
  <c r="AE132" i="15"/>
  <c r="AF132" i="15"/>
  <c r="AG132" i="15"/>
  <c r="AH132" i="15"/>
  <c r="K52" i="15"/>
  <c r="K53" i="15"/>
  <c r="K54" i="15"/>
  <c r="K55" i="15"/>
  <c r="K56" i="15"/>
  <c r="K57" i="15"/>
  <c r="K58" i="15"/>
  <c r="K51" i="15"/>
  <c r="K168" i="15"/>
  <c r="M168" i="15"/>
  <c r="O168" i="15"/>
  <c r="Z168" i="15"/>
  <c r="P168" i="15"/>
  <c r="Q168" i="15"/>
  <c r="R168" i="15"/>
  <c r="S168" i="15"/>
  <c r="T168" i="15"/>
  <c r="U168" i="15"/>
  <c r="V168" i="15"/>
  <c r="W168" i="15"/>
  <c r="X168" i="15"/>
  <c r="AB168" i="15"/>
  <c r="AC168" i="15"/>
  <c r="AD168" i="15"/>
  <c r="AE168" i="15"/>
  <c r="AF168" i="15"/>
  <c r="AG168" i="15"/>
  <c r="AH168" i="15"/>
  <c r="K169" i="15"/>
  <c r="M169" i="15"/>
  <c r="O169" i="15"/>
  <c r="P169" i="15"/>
  <c r="Q169" i="15"/>
  <c r="R169" i="15"/>
  <c r="S169" i="15"/>
  <c r="T169" i="15"/>
  <c r="U169" i="15"/>
  <c r="V169" i="15"/>
  <c r="W169" i="15"/>
  <c r="X169" i="15"/>
  <c r="AB169" i="15"/>
  <c r="AC169" i="15"/>
  <c r="AD169" i="15"/>
  <c r="AE169" i="15"/>
  <c r="AF169" i="15"/>
  <c r="AG169" i="15"/>
  <c r="AH169" i="15"/>
  <c r="K174" i="15"/>
  <c r="M174" i="15"/>
  <c r="O174" i="15"/>
  <c r="P174" i="15"/>
  <c r="Q174" i="15"/>
  <c r="R174" i="15"/>
  <c r="S174" i="15"/>
  <c r="T174" i="15"/>
  <c r="U174" i="15"/>
  <c r="V174" i="15"/>
  <c r="W174" i="15"/>
  <c r="X174" i="15"/>
  <c r="AB174" i="15"/>
  <c r="AC174" i="15"/>
  <c r="AD174" i="15"/>
  <c r="AE174" i="15"/>
  <c r="AF174" i="15"/>
  <c r="AG174" i="15"/>
  <c r="AH174" i="15"/>
  <c r="K175" i="15"/>
  <c r="M175" i="15"/>
  <c r="O175" i="15"/>
  <c r="P175" i="15"/>
  <c r="Q175" i="15"/>
  <c r="R175" i="15"/>
  <c r="S175" i="15"/>
  <c r="T175" i="15"/>
  <c r="U175" i="15"/>
  <c r="V175" i="15"/>
  <c r="W175" i="15"/>
  <c r="X175" i="15"/>
  <c r="AB175" i="15"/>
  <c r="AC175" i="15"/>
  <c r="AD175" i="15"/>
  <c r="AE175" i="15"/>
  <c r="AF175" i="15"/>
  <c r="AG175" i="15"/>
  <c r="AH175" i="15"/>
  <c r="K170" i="15"/>
  <c r="M170" i="15"/>
  <c r="O170" i="15"/>
  <c r="P170" i="15"/>
  <c r="Q170" i="15"/>
  <c r="R170" i="15"/>
  <c r="S170" i="15"/>
  <c r="T170" i="15"/>
  <c r="U170" i="15"/>
  <c r="V170" i="15"/>
  <c r="W170" i="15"/>
  <c r="X170" i="15"/>
  <c r="AB170" i="15"/>
  <c r="AC170" i="15"/>
  <c r="AD170" i="15"/>
  <c r="AE170" i="15"/>
  <c r="AF170" i="15"/>
  <c r="AG170" i="15"/>
  <c r="AH170" i="15"/>
  <c r="K171" i="15"/>
  <c r="M171" i="15"/>
  <c r="O171" i="15"/>
  <c r="P171" i="15"/>
  <c r="Q171" i="15"/>
  <c r="R171" i="15"/>
  <c r="S171" i="15"/>
  <c r="T171" i="15"/>
  <c r="U171" i="15"/>
  <c r="V171" i="15"/>
  <c r="W171" i="15"/>
  <c r="X171" i="15"/>
  <c r="AB171" i="15"/>
  <c r="AC171" i="15"/>
  <c r="AD171" i="15"/>
  <c r="AE171" i="15"/>
  <c r="AF171" i="15"/>
  <c r="AG171" i="15"/>
  <c r="AH171" i="15"/>
  <c r="K172" i="15"/>
  <c r="M172" i="15"/>
  <c r="O172" i="15"/>
  <c r="P172" i="15"/>
  <c r="Q172" i="15"/>
  <c r="R172" i="15"/>
  <c r="S172" i="15"/>
  <c r="T172" i="15"/>
  <c r="U172" i="15"/>
  <c r="V172" i="15"/>
  <c r="W172" i="15"/>
  <c r="X172" i="15"/>
  <c r="AB172" i="15"/>
  <c r="AC172" i="15"/>
  <c r="AD172" i="15"/>
  <c r="AE172" i="15"/>
  <c r="AF172" i="15"/>
  <c r="AG172" i="15"/>
  <c r="AH172" i="15"/>
  <c r="K173" i="15"/>
  <c r="M173" i="15"/>
  <c r="O173" i="15"/>
  <c r="P173" i="15"/>
  <c r="Q173" i="15"/>
  <c r="R173" i="15"/>
  <c r="S173" i="15"/>
  <c r="T173" i="15"/>
  <c r="U173" i="15"/>
  <c r="V173" i="15"/>
  <c r="W173" i="15"/>
  <c r="X173" i="15"/>
  <c r="AB173" i="15"/>
  <c r="AC173" i="15"/>
  <c r="AD173" i="15"/>
  <c r="AE173" i="15"/>
  <c r="AF173" i="15"/>
  <c r="AG173" i="15"/>
  <c r="AH173" i="15"/>
  <c r="AI21" i="15"/>
  <c r="AH21" i="15"/>
  <c r="AG21" i="15"/>
  <c r="AF21" i="15"/>
  <c r="AE21" i="15"/>
  <c r="AD21" i="15"/>
  <c r="AC21" i="15"/>
  <c r="AB21" i="15"/>
  <c r="Z21" i="15"/>
  <c r="Y21" i="15"/>
  <c r="P21" i="15"/>
  <c r="O21" i="15"/>
  <c r="M21" i="15"/>
  <c r="AI20" i="15"/>
  <c r="AB50" i="15"/>
  <c r="AC50" i="15"/>
  <c r="AD50" i="15"/>
  <c r="AE50" i="15"/>
  <c r="AF50" i="15"/>
  <c r="AG50" i="15"/>
  <c r="AH50" i="15"/>
  <c r="AB59" i="15"/>
  <c r="AC59" i="15"/>
  <c r="AD59" i="15"/>
  <c r="AE59" i="15"/>
  <c r="AF59" i="15"/>
  <c r="AG59" i="15"/>
  <c r="AH59" i="15"/>
  <c r="AB60" i="15"/>
  <c r="AC60" i="15"/>
  <c r="AD60" i="15"/>
  <c r="AE60" i="15"/>
  <c r="AF60" i="15"/>
  <c r="AG60" i="15"/>
  <c r="AH60" i="15"/>
  <c r="AB133" i="15"/>
  <c r="AC133" i="15"/>
  <c r="AD133" i="15"/>
  <c r="AE133" i="15"/>
  <c r="AF133" i="15"/>
  <c r="AG133" i="15"/>
  <c r="AH133" i="15"/>
  <c r="AB134" i="15"/>
  <c r="AC134" i="15"/>
  <c r="AD134" i="15"/>
  <c r="AE134" i="15"/>
  <c r="AF134" i="15"/>
  <c r="AG134" i="15"/>
  <c r="AH134" i="15"/>
  <c r="AB135" i="15"/>
  <c r="AC135" i="15"/>
  <c r="AD135" i="15"/>
  <c r="AE135" i="15"/>
  <c r="AF135" i="15"/>
  <c r="AG135" i="15"/>
  <c r="AH135" i="15"/>
  <c r="AB136" i="15"/>
  <c r="AC136" i="15"/>
  <c r="AD136" i="15"/>
  <c r="AE136" i="15"/>
  <c r="AF136" i="15"/>
  <c r="AG136" i="15"/>
  <c r="AH136" i="15"/>
  <c r="AB137" i="15"/>
  <c r="AC137" i="15"/>
  <c r="AD137" i="15"/>
  <c r="AE137" i="15"/>
  <c r="AF137" i="15"/>
  <c r="AG137" i="15"/>
  <c r="AH137" i="15"/>
  <c r="AB138" i="15"/>
  <c r="AC138" i="15"/>
  <c r="AD138" i="15"/>
  <c r="AE138" i="15"/>
  <c r="AF138" i="15"/>
  <c r="AG138" i="15"/>
  <c r="AH138" i="15"/>
  <c r="AB139" i="15"/>
  <c r="AC139" i="15"/>
  <c r="AD139" i="15"/>
  <c r="AE139" i="15"/>
  <c r="AF139" i="15"/>
  <c r="AG139" i="15"/>
  <c r="AH139" i="15"/>
  <c r="AB140" i="15"/>
  <c r="AC140" i="15"/>
  <c r="AD140" i="15"/>
  <c r="AE140" i="15"/>
  <c r="AF140" i="15"/>
  <c r="AG140" i="15"/>
  <c r="AH140" i="15"/>
  <c r="AB141" i="15"/>
  <c r="AC141" i="15"/>
  <c r="AD141" i="15"/>
  <c r="AE141" i="15"/>
  <c r="AF141" i="15"/>
  <c r="AG141" i="15"/>
  <c r="AH141" i="15"/>
  <c r="AB142" i="15"/>
  <c r="AC142" i="15"/>
  <c r="AD142" i="15"/>
  <c r="AE142" i="15"/>
  <c r="AF142" i="15"/>
  <c r="AG142" i="15"/>
  <c r="AH142" i="15"/>
  <c r="AB143" i="15"/>
  <c r="AC143" i="15"/>
  <c r="AD143" i="15"/>
  <c r="AE143" i="15"/>
  <c r="AF143" i="15"/>
  <c r="AG143" i="15"/>
  <c r="AH143" i="15"/>
  <c r="AB144" i="15"/>
  <c r="AC144" i="15"/>
  <c r="AD144" i="15"/>
  <c r="AE144" i="15"/>
  <c r="AF144" i="15"/>
  <c r="AG144" i="15"/>
  <c r="AH144" i="15"/>
  <c r="AB145" i="15"/>
  <c r="AC145" i="15"/>
  <c r="AD145" i="15"/>
  <c r="AE145" i="15"/>
  <c r="AF145" i="15"/>
  <c r="AG145" i="15"/>
  <c r="AH145" i="15"/>
  <c r="AB146" i="15"/>
  <c r="AC146" i="15"/>
  <c r="AD146" i="15"/>
  <c r="AE146" i="15"/>
  <c r="AF146" i="15"/>
  <c r="AG146" i="15"/>
  <c r="AH146" i="15"/>
  <c r="AB147" i="15"/>
  <c r="AC147" i="15"/>
  <c r="AD147" i="15"/>
  <c r="AE147" i="15"/>
  <c r="AF147" i="15"/>
  <c r="AG147" i="15"/>
  <c r="AH147" i="15"/>
  <c r="AB148" i="15"/>
  <c r="AC148" i="15"/>
  <c r="AD148" i="15"/>
  <c r="AE148" i="15"/>
  <c r="AF148" i="15"/>
  <c r="AG148" i="15"/>
  <c r="AH148" i="15"/>
  <c r="AB149" i="15"/>
  <c r="AC149" i="15"/>
  <c r="AD149" i="15"/>
  <c r="AE149" i="15"/>
  <c r="AF149" i="15"/>
  <c r="AG149" i="15"/>
  <c r="AH149" i="15"/>
  <c r="AB150" i="15"/>
  <c r="AC150" i="15"/>
  <c r="AD150" i="15"/>
  <c r="AE150" i="15"/>
  <c r="AF150" i="15"/>
  <c r="AG150" i="15"/>
  <c r="AH150" i="15"/>
  <c r="AB151" i="15"/>
  <c r="AC151" i="15"/>
  <c r="AD151" i="15"/>
  <c r="AE151" i="15"/>
  <c r="AF151" i="15"/>
  <c r="AG151" i="15"/>
  <c r="AH151" i="15"/>
  <c r="AB152" i="15"/>
  <c r="AC152" i="15"/>
  <c r="AD152" i="15"/>
  <c r="AE152" i="15"/>
  <c r="AF152" i="15"/>
  <c r="AG152" i="15"/>
  <c r="AH152" i="15"/>
  <c r="AB153" i="15"/>
  <c r="AC153" i="15"/>
  <c r="AD153" i="15"/>
  <c r="AE153" i="15"/>
  <c r="AF153" i="15"/>
  <c r="AG153" i="15"/>
  <c r="AH153" i="15"/>
  <c r="AB154" i="15"/>
  <c r="AC154" i="15"/>
  <c r="AD154" i="15"/>
  <c r="AE154" i="15"/>
  <c r="AF154" i="15"/>
  <c r="AG154" i="15"/>
  <c r="AH154" i="15"/>
  <c r="AB155" i="15"/>
  <c r="AC155" i="15"/>
  <c r="AD155" i="15"/>
  <c r="AE155" i="15"/>
  <c r="AF155" i="15"/>
  <c r="AG155" i="15"/>
  <c r="AH155" i="15"/>
  <c r="AB156" i="15"/>
  <c r="AC156" i="15"/>
  <c r="AD156" i="15"/>
  <c r="AE156" i="15"/>
  <c r="AF156" i="15"/>
  <c r="AG156" i="15"/>
  <c r="AH156" i="15"/>
  <c r="AB157" i="15"/>
  <c r="AC157" i="15"/>
  <c r="AD157" i="15"/>
  <c r="AE157" i="15"/>
  <c r="AF157" i="15"/>
  <c r="AG157" i="15"/>
  <c r="AH157" i="15"/>
  <c r="AB158" i="15"/>
  <c r="AC158" i="15"/>
  <c r="AD158" i="15"/>
  <c r="AE158" i="15"/>
  <c r="AF158" i="15"/>
  <c r="AG158" i="15"/>
  <c r="AH158" i="15"/>
  <c r="AB159" i="15"/>
  <c r="AC159" i="15"/>
  <c r="AD159" i="15"/>
  <c r="AE159" i="15"/>
  <c r="AF159" i="15"/>
  <c r="AG159" i="15"/>
  <c r="AH159" i="15"/>
  <c r="AB160" i="15"/>
  <c r="AC160" i="15"/>
  <c r="AD160" i="15"/>
  <c r="AE160" i="15"/>
  <c r="AF160" i="15"/>
  <c r="AG160" i="15"/>
  <c r="AH160" i="15"/>
  <c r="AB161" i="15"/>
  <c r="AC161" i="15"/>
  <c r="AD161" i="15"/>
  <c r="AE161" i="15"/>
  <c r="AF161" i="15"/>
  <c r="AG161" i="15"/>
  <c r="AH161" i="15"/>
  <c r="AB162" i="15"/>
  <c r="AC162" i="15"/>
  <c r="AD162" i="15"/>
  <c r="AE162" i="15"/>
  <c r="AF162" i="15"/>
  <c r="AG162" i="15"/>
  <c r="AH162" i="15"/>
  <c r="AB163" i="15"/>
  <c r="AC163" i="15"/>
  <c r="AD163" i="15"/>
  <c r="AE163" i="15"/>
  <c r="AF163" i="15"/>
  <c r="AG163" i="15"/>
  <c r="AH163" i="15"/>
  <c r="AB164" i="15"/>
  <c r="AC164" i="15"/>
  <c r="AD164" i="15"/>
  <c r="AE164" i="15"/>
  <c r="AF164" i="15"/>
  <c r="AG164" i="15"/>
  <c r="AH164" i="15"/>
  <c r="AB165" i="15"/>
  <c r="AC165" i="15"/>
  <c r="AD165" i="15"/>
  <c r="AE165" i="15"/>
  <c r="AF165" i="15"/>
  <c r="AG165" i="15"/>
  <c r="AH165" i="15"/>
  <c r="AB166" i="15"/>
  <c r="AC166" i="15"/>
  <c r="AD166" i="15"/>
  <c r="AE166" i="15"/>
  <c r="AF166" i="15"/>
  <c r="AG166" i="15"/>
  <c r="AH166" i="15"/>
  <c r="AH20" i="15"/>
  <c r="AG20" i="15"/>
  <c r="AF20" i="15"/>
  <c r="AE20" i="15"/>
  <c r="AD20" i="15"/>
  <c r="AC20" i="15"/>
  <c r="AB20" i="15"/>
  <c r="Z20" i="15"/>
  <c r="O50" i="15"/>
  <c r="P50" i="15"/>
  <c r="Y50" i="15"/>
  <c r="O59" i="15"/>
  <c r="P59" i="15"/>
  <c r="Y59" i="15"/>
  <c r="O60" i="15"/>
  <c r="P60" i="15"/>
  <c r="O133" i="15"/>
  <c r="Z133" i="15"/>
  <c r="P133" i="15"/>
  <c r="Y133" i="15"/>
  <c r="O134" i="15"/>
  <c r="P134" i="15"/>
  <c r="Y134" i="15"/>
  <c r="O135" i="15"/>
  <c r="P135" i="15"/>
  <c r="O136" i="15"/>
  <c r="P136" i="15"/>
  <c r="O137" i="15"/>
  <c r="P137" i="15"/>
  <c r="O138" i="15"/>
  <c r="P138" i="15"/>
  <c r="O139" i="15"/>
  <c r="P139" i="15"/>
  <c r="O140" i="15"/>
  <c r="P140" i="15"/>
  <c r="O141" i="15"/>
  <c r="P141" i="15"/>
  <c r="O142" i="15"/>
  <c r="P142" i="15"/>
  <c r="O143" i="15"/>
  <c r="P143" i="15"/>
  <c r="O144" i="15"/>
  <c r="P144" i="15"/>
  <c r="O145" i="15"/>
  <c r="P145" i="15"/>
  <c r="O146" i="15"/>
  <c r="P146" i="15"/>
  <c r="O147" i="15"/>
  <c r="P147" i="15"/>
  <c r="O148" i="15"/>
  <c r="P148" i="15"/>
  <c r="O149" i="15"/>
  <c r="P149" i="15"/>
  <c r="O150" i="15"/>
  <c r="P150" i="15"/>
  <c r="O151" i="15"/>
  <c r="P151" i="15"/>
  <c r="O152" i="15"/>
  <c r="P152" i="15"/>
  <c r="O153" i="15"/>
  <c r="P153" i="15"/>
  <c r="Y153" i="15"/>
  <c r="O154" i="15"/>
  <c r="P154" i="15"/>
  <c r="O155" i="15"/>
  <c r="P155" i="15"/>
  <c r="O156" i="15"/>
  <c r="P156" i="15"/>
  <c r="O157" i="15"/>
  <c r="P157" i="15"/>
  <c r="O158" i="15"/>
  <c r="P158" i="15"/>
  <c r="O159" i="15"/>
  <c r="P159" i="15"/>
  <c r="O160" i="15"/>
  <c r="P160" i="15"/>
  <c r="O161" i="15"/>
  <c r="P161" i="15"/>
  <c r="O162" i="15"/>
  <c r="P162" i="15"/>
  <c r="O163" i="15"/>
  <c r="P163" i="15"/>
  <c r="O164" i="15"/>
  <c r="P164" i="15"/>
  <c r="O165" i="15"/>
  <c r="P165" i="15"/>
  <c r="O166" i="15"/>
  <c r="P166" i="15"/>
  <c r="Y20" i="15"/>
  <c r="P20" i="15"/>
  <c r="O20" i="15"/>
  <c r="M20" i="15"/>
  <c r="M50" i="15"/>
  <c r="M59" i="15"/>
  <c r="M60" i="15"/>
  <c r="M133" i="15"/>
  <c r="M134" i="15"/>
  <c r="M135" i="15"/>
  <c r="M136" i="15"/>
  <c r="M137" i="15"/>
  <c r="M138" i="15"/>
  <c r="M139" i="15"/>
  <c r="M140" i="15"/>
  <c r="M141" i="15"/>
  <c r="M142" i="15"/>
  <c r="M143" i="15"/>
  <c r="M144" i="15"/>
  <c r="M145" i="15"/>
  <c r="M146" i="15"/>
  <c r="M147" i="15"/>
  <c r="M148" i="15"/>
  <c r="M149" i="15"/>
  <c r="M150" i="15"/>
  <c r="M151" i="15"/>
  <c r="M152" i="15"/>
  <c r="M153" i="15"/>
  <c r="M154" i="15"/>
  <c r="M155" i="15"/>
  <c r="M156" i="15"/>
  <c r="M157" i="15"/>
  <c r="M158" i="15"/>
  <c r="M159" i="15"/>
  <c r="M160" i="15"/>
  <c r="M161" i="15"/>
  <c r="M162" i="15"/>
  <c r="M163" i="15"/>
  <c r="M164" i="15"/>
  <c r="M165" i="15"/>
  <c r="M166" i="15"/>
  <c r="AI14" i="15"/>
  <c r="AI15" i="15"/>
  <c r="AI16" i="15"/>
  <c r="AI17" i="15"/>
  <c r="AI27" i="15"/>
  <c r="AA27" i="15"/>
  <c r="AI18" i="15"/>
  <c r="AI19" i="15"/>
  <c r="AH14" i="15"/>
  <c r="AH45" i="15"/>
  <c r="AH15" i="15"/>
  <c r="AH16" i="15"/>
  <c r="AH17" i="15"/>
  <c r="AH18" i="15"/>
  <c r="AH19" i="15"/>
  <c r="AG14" i="15"/>
  <c r="AG45" i="15"/>
  <c r="AG15" i="15"/>
  <c r="AG16" i="15"/>
  <c r="AG17" i="15"/>
  <c r="AG18" i="15"/>
  <c r="AG19" i="15"/>
  <c r="AF14" i="15"/>
  <c r="AF15" i="15"/>
  <c r="AF16" i="15"/>
  <c r="AF17" i="15"/>
  <c r="AF18" i="15"/>
  <c r="AF19" i="15"/>
  <c r="AE14" i="15"/>
  <c r="AE45" i="15"/>
  <c r="AE15" i="15"/>
  <c r="AE16" i="15"/>
  <c r="AE17" i="15"/>
  <c r="AE18" i="15"/>
  <c r="AE27" i="15"/>
  <c r="AE19" i="15"/>
  <c r="AD14" i="15"/>
  <c r="AD15" i="15"/>
  <c r="AD16" i="15"/>
  <c r="AD24" i="15"/>
  <c r="AD17" i="15"/>
  <c r="AD18" i="15"/>
  <c r="AD19" i="15"/>
  <c r="AC14" i="15"/>
  <c r="AC15" i="15"/>
  <c r="AC16" i="15"/>
  <c r="AC25" i="15"/>
  <c r="AC17" i="15"/>
  <c r="AC18" i="15"/>
  <c r="AC19" i="15"/>
  <c r="AB14" i="15"/>
  <c r="AB30" i="15"/>
  <c r="AB15" i="15"/>
  <c r="AB16" i="15"/>
  <c r="AB17" i="15"/>
  <c r="AB18" i="15"/>
  <c r="AB27" i="15"/>
  <c r="AB19" i="15"/>
  <c r="Z14" i="15"/>
  <c r="Z45" i="15"/>
  <c r="Z15" i="15"/>
  <c r="Z24" i="15"/>
  <c r="Z16" i="15"/>
  <c r="Z17" i="15"/>
  <c r="Z18" i="15"/>
  <c r="Z19" i="15"/>
  <c r="Z28" i="15"/>
  <c r="Y14" i="15"/>
  <c r="Y15" i="15"/>
  <c r="Y16" i="15"/>
  <c r="Y17" i="15"/>
  <c r="Y25" i="15"/>
  <c r="Y18" i="15"/>
  <c r="Y19" i="15"/>
  <c r="X50" i="15"/>
  <c r="X59" i="15"/>
  <c r="X60" i="15"/>
  <c r="X133" i="15"/>
  <c r="X134" i="15"/>
  <c r="X135" i="15"/>
  <c r="X136" i="15"/>
  <c r="X137" i="15"/>
  <c r="X138" i="15"/>
  <c r="X139" i="15"/>
  <c r="X140" i="15"/>
  <c r="X141" i="15"/>
  <c r="X142" i="15"/>
  <c r="X143" i="15"/>
  <c r="X144" i="15"/>
  <c r="X145" i="15"/>
  <c r="X146" i="15"/>
  <c r="X147" i="15"/>
  <c r="X148" i="15"/>
  <c r="X149" i="15"/>
  <c r="X150" i="15"/>
  <c r="X151" i="15"/>
  <c r="X152" i="15"/>
  <c r="X153" i="15"/>
  <c r="X154" i="15"/>
  <c r="X155" i="15"/>
  <c r="X156" i="15"/>
  <c r="X157" i="15"/>
  <c r="X158" i="15"/>
  <c r="X159" i="15"/>
  <c r="X160" i="15"/>
  <c r="X161" i="15"/>
  <c r="X162" i="15"/>
  <c r="X163" i="15"/>
  <c r="X164" i="15"/>
  <c r="X165" i="15"/>
  <c r="X166" i="15"/>
  <c r="X14" i="15"/>
  <c r="X15" i="15"/>
  <c r="X16" i="15"/>
  <c r="X17" i="15"/>
  <c r="X18" i="15"/>
  <c r="X19" i="15"/>
  <c r="X20" i="15"/>
  <c r="X21" i="15"/>
  <c r="W50" i="15"/>
  <c r="W59" i="15"/>
  <c r="W60" i="15"/>
  <c r="W133" i="15"/>
  <c r="W134" i="15"/>
  <c r="W135" i="15"/>
  <c r="W136" i="15"/>
  <c r="W137" i="15"/>
  <c r="W138" i="15"/>
  <c r="W139" i="15"/>
  <c r="W140" i="15"/>
  <c r="W141" i="15"/>
  <c r="W142" i="15"/>
  <c r="W143" i="15"/>
  <c r="W144" i="15"/>
  <c r="W145" i="15"/>
  <c r="W146" i="15"/>
  <c r="W147" i="15"/>
  <c r="W148" i="15"/>
  <c r="W149" i="15"/>
  <c r="W150" i="15"/>
  <c r="W151" i="15"/>
  <c r="W152" i="15"/>
  <c r="W153" i="15"/>
  <c r="W154" i="15"/>
  <c r="W155" i="15"/>
  <c r="W156" i="15"/>
  <c r="W157" i="15"/>
  <c r="W158" i="15"/>
  <c r="W159" i="15"/>
  <c r="W160" i="15"/>
  <c r="W161" i="15"/>
  <c r="W162" i="15"/>
  <c r="W163" i="15"/>
  <c r="W164" i="15"/>
  <c r="W165" i="15"/>
  <c r="W166" i="15"/>
  <c r="W14" i="15"/>
  <c r="W29" i="15"/>
  <c r="W15" i="15"/>
  <c r="W16" i="15"/>
  <c r="W17" i="15"/>
  <c r="W18" i="15"/>
  <c r="W27" i="15"/>
  <c r="W19" i="15"/>
  <c r="W20" i="15"/>
  <c r="W21" i="15"/>
  <c r="V50" i="15"/>
  <c r="V59" i="15"/>
  <c r="V60" i="15"/>
  <c r="V133" i="15"/>
  <c r="V134" i="15"/>
  <c r="V135" i="15"/>
  <c r="V136" i="15"/>
  <c r="V137" i="15"/>
  <c r="V138" i="15"/>
  <c r="V139" i="15"/>
  <c r="V140" i="15"/>
  <c r="V141" i="15"/>
  <c r="V142" i="15"/>
  <c r="V143" i="15"/>
  <c r="V144" i="15"/>
  <c r="V145" i="15"/>
  <c r="V146" i="15"/>
  <c r="V147" i="15"/>
  <c r="V148" i="15"/>
  <c r="V149" i="15"/>
  <c r="V150" i="15"/>
  <c r="V151" i="15"/>
  <c r="V152" i="15"/>
  <c r="V153" i="15"/>
  <c r="V154" i="15"/>
  <c r="V155" i="15"/>
  <c r="V156" i="15"/>
  <c r="V157" i="15"/>
  <c r="V158" i="15"/>
  <c r="V159" i="15"/>
  <c r="V160" i="15"/>
  <c r="V161" i="15"/>
  <c r="V162" i="15"/>
  <c r="V163" i="15"/>
  <c r="V164" i="15"/>
  <c r="V165" i="15"/>
  <c r="V166" i="15"/>
  <c r="V14" i="15"/>
  <c r="V28" i="15"/>
  <c r="V15" i="15"/>
  <c r="V16" i="15"/>
  <c r="V17" i="15"/>
  <c r="V18" i="15"/>
  <c r="V19" i="15"/>
  <c r="V20" i="15"/>
  <c r="V21" i="15"/>
  <c r="U50" i="15"/>
  <c r="U59" i="15"/>
  <c r="U60" i="15"/>
  <c r="U133" i="15"/>
  <c r="U134" i="15"/>
  <c r="U135" i="15"/>
  <c r="U136" i="15"/>
  <c r="U137" i="15"/>
  <c r="U138" i="15"/>
  <c r="U139" i="15"/>
  <c r="U140" i="15"/>
  <c r="U141" i="15"/>
  <c r="U142" i="15"/>
  <c r="U143" i="15"/>
  <c r="U144" i="15"/>
  <c r="U145" i="15"/>
  <c r="U146" i="15"/>
  <c r="U147" i="15"/>
  <c r="U148" i="15"/>
  <c r="U149" i="15"/>
  <c r="U150" i="15"/>
  <c r="U151" i="15"/>
  <c r="U152" i="15"/>
  <c r="U153" i="15"/>
  <c r="U154" i="15"/>
  <c r="U155" i="15"/>
  <c r="U156" i="15"/>
  <c r="U157" i="15"/>
  <c r="U158" i="15"/>
  <c r="U159" i="15"/>
  <c r="U160" i="15"/>
  <c r="U161" i="15"/>
  <c r="U162" i="15"/>
  <c r="U163" i="15"/>
  <c r="U164" i="15"/>
  <c r="U165" i="15"/>
  <c r="U166" i="15"/>
  <c r="U14" i="15"/>
  <c r="U15" i="15"/>
  <c r="U16" i="15"/>
  <c r="U17" i="15"/>
  <c r="U18" i="15"/>
  <c r="U27" i="15"/>
  <c r="U19" i="15"/>
  <c r="U20" i="15"/>
  <c r="U21" i="15"/>
  <c r="T50" i="15"/>
  <c r="T59" i="15"/>
  <c r="T60" i="15"/>
  <c r="T133" i="15"/>
  <c r="T134" i="15"/>
  <c r="T135" i="15"/>
  <c r="T136" i="15"/>
  <c r="T137" i="15"/>
  <c r="T138" i="15"/>
  <c r="T139" i="15"/>
  <c r="T140" i="15"/>
  <c r="T141" i="15"/>
  <c r="T142" i="15"/>
  <c r="T143" i="15"/>
  <c r="T144" i="15"/>
  <c r="T145" i="15"/>
  <c r="T146" i="15"/>
  <c r="T147" i="15"/>
  <c r="T148" i="15"/>
  <c r="T149" i="15"/>
  <c r="T150" i="15"/>
  <c r="T151" i="15"/>
  <c r="T152" i="15"/>
  <c r="T153" i="15"/>
  <c r="T154" i="15"/>
  <c r="T155" i="15"/>
  <c r="T156" i="15"/>
  <c r="T157" i="15"/>
  <c r="T158" i="15"/>
  <c r="T159" i="15"/>
  <c r="T160" i="15"/>
  <c r="T161" i="15"/>
  <c r="T162" i="15"/>
  <c r="T163" i="15"/>
  <c r="T164" i="15"/>
  <c r="T165" i="15"/>
  <c r="T166" i="15"/>
  <c r="T14" i="15"/>
  <c r="T28" i="15"/>
  <c r="T15" i="15"/>
  <c r="T16" i="15"/>
  <c r="T17" i="15"/>
  <c r="T18" i="15"/>
  <c r="T19" i="15"/>
  <c r="T20" i="15"/>
  <c r="T21" i="15"/>
  <c r="S50" i="15"/>
  <c r="S59" i="15"/>
  <c r="S60" i="15"/>
  <c r="S133" i="15"/>
  <c r="S134" i="15"/>
  <c r="S135" i="15"/>
  <c r="S136" i="15"/>
  <c r="S137" i="15"/>
  <c r="S138" i="15"/>
  <c r="S139" i="15"/>
  <c r="S140" i="15"/>
  <c r="S141" i="15"/>
  <c r="S142" i="15"/>
  <c r="S143" i="15"/>
  <c r="S144" i="15"/>
  <c r="S145" i="15"/>
  <c r="S146" i="15"/>
  <c r="S147" i="15"/>
  <c r="S148" i="15"/>
  <c r="S149" i="15"/>
  <c r="S150" i="15"/>
  <c r="S151" i="15"/>
  <c r="S152" i="15"/>
  <c r="S153" i="15"/>
  <c r="S154" i="15"/>
  <c r="S155" i="15"/>
  <c r="S156" i="15"/>
  <c r="S157" i="15"/>
  <c r="S158" i="15"/>
  <c r="S159" i="15"/>
  <c r="S160" i="15"/>
  <c r="S161" i="15"/>
  <c r="S162" i="15"/>
  <c r="S163" i="15"/>
  <c r="S164" i="15"/>
  <c r="S165" i="15"/>
  <c r="S166" i="15"/>
  <c r="S14" i="15"/>
  <c r="S27" i="15"/>
  <c r="S15" i="15"/>
  <c r="S16" i="15"/>
  <c r="S17" i="15"/>
  <c r="S18" i="15"/>
  <c r="S19" i="15"/>
  <c r="S20" i="15"/>
  <c r="S21" i="15"/>
  <c r="S26" i="15"/>
  <c r="R50" i="15"/>
  <c r="R59" i="15"/>
  <c r="R60" i="15"/>
  <c r="R133" i="15"/>
  <c r="R134" i="15"/>
  <c r="R135" i="15"/>
  <c r="R136" i="15"/>
  <c r="R137" i="15"/>
  <c r="R138" i="15"/>
  <c r="R139" i="15"/>
  <c r="R140" i="15"/>
  <c r="R141" i="15"/>
  <c r="R142" i="15"/>
  <c r="R143" i="15"/>
  <c r="R144" i="15"/>
  <c r="R145" i="15"/>
  <c r="R146" i="15"/>
  <c r="R147" i="15"/>
  <c r="R148" i="15"/>
  <c r="R149" i="15"/>
  <c r="R150" i="15"/>
  <c r="R151" i="15"/>
  <c r="R152" i="15"/>
  <c r="R153" i="15"/>
  <c r="R154" i="15"/>
  <c r="R155" i="15"/>
  <c r="R156" i="15"/>
  <c r="R157" i="15"/>
  <c r="R158" i="15"/>
  <c r="R159" i="15"/>
  <c r="R160" i="15"/>
  <c r="R161" i="15"/>
  <c r="R162" i="15"/>
  <c r="R163" i="15"/>
  <c r="R164" i="15"/>
  <c r="R165" i="15"/>
  <c r="R166" i="15"/>
  <c r="R14" i="15"/>
  <c r="R15" i="15"/>
  <c r="R16" i="15"/>
  <c r="R17" i="15"/>
  <c r="R18" i="15"/>
  <c r="R19" i="15"/>
  <c r="R20" i="15"/>
  <c r="R21" i="15"/>
  <c r="Q50" i="15"/>
  <c r="Q59" i="15"/>
  <c r="Q60" i="15"/>
  <c r="Q133" i="15"/>
  <c r="Q134" i="15"/>
  <c r="Q135" i="15"/>
  <c r="Q136" i="15"/>
  <c r="Q137" i="15"/>
  <c r="Q138" i="15"/>
  <c r="Q139" i="15"/>
  <c r="Q140" i="15"/>
  <c r="Q141" i="15"/>
  <c r="Q142" i="15"/>
  <c r="Q143" i="15"/>
  <c r="Q144" i="15"/>
  <c r="Q145" i="15"/>
  <c r="Q146" i="15"/>
  <c r="Q147" i="15"/>
  <c r="Q148" i="15"/>
  <c r="Q149" i="15"/>
  <c r="Q150" i="15"/>
  <c r="Q151" i="15"/>
  <c r="Q152" i="15"/>
  <c r="Q153" i="15"/>
  <c r="Q154" i="15"/>
  <c r="Q155" i="15"/>
  <c r="Q156" i="15"/>
  <c r="Q157" i="15"/>
  <c r="Q158" i="15"/>
  <c r="Q159" i="15"/>
  <c r="Q160" i="15"/>
  <c r="Q161" i="15"/>
  <c r="Q162" i="15"/>
  <c r="Q163" i="15"/>
  <c r="Q164" i="15"/>
  <c r="Q165" i="15"/>
  <c r="Q166" i="15"/>
  <c r="Q14" i="15"/>
  <c r="Q15" i="15"/>
  <c r="Q16" i="15"/>
  <c r="Q30" i="15"/>
  <c r="Q17" i="15"/>
  <c r="Q18" i="15"/>
  <c r="Q19" i="15"/>
  <c r="Q28" i="15"/>
  <c r="Q20" i="15"/>
  <c r="Q21" i="15"/>
  <c r="P14" i="15"/>
  <c r="P45" i="15"/>
  <c r="P15" i="15"/>
  <c r="P30" i="15"/>
  <c r="P16" i="15"/>
  <c r="P17" i="15"/>
  <c r="P18" i="15"/>
  <c r="P19" i="15"/>
  <c r="O14" i="15"/>
  <c r="O45" i="15"/>
  <c r="O15" i="15"/>
  <c r="O16" i="15"/>
  <c r="O17" i="15"/>
  <c r="O18" i="15"/>
  <c r="O26" i="15"/>
  <c r="O19" i="15"/>
  <c r="M14" i="15"/>
  <c r="M15" i="15"/>
  <c r="M16" i="15"/>
  <c r="M26" i="15"/>
  <c r="M17" i="15"/>
  <c r="M18" i="15"/>
  <c r="M19" i="15"/>
  <c r="M28" i="15"/>
  <c r="AB167" i="15"/>
  <c r="AC167" i="15"/>
  <c r="AD167" i="15"/>
  <c r="AE167" i="15"/>
  <c r="AF167" i="15"/>
  <c r="AG167" i="15"/>
  <c r="AH167" i="15"/>
  <c r="O167" i="15"/>
  <c r="P167" i="15"/>
  <c r="M167" i="15"/>
  <c r="AA3" i="15"/>
  <c r="AA4" i="15"/>
  <c r="AA5" i="15"/>
  <c r="AA6" i="15"/>
  <c r="AA7" i="15"/>
  <c r="AA8" i="15"/>
  <c r="AA9" i="15"/>
  <c r="AA10" i="15"/>
  <c r="AA11" i="15"/>
  <c r="AA20" i="15"/>
  <c r="AA12" i="15"/>
  <c r="Q167" i="15"/>
  <c r="R167" i="15"/>
  <c r="S167" i="15"/>
  <c r="T167" i="15"/>
  <c r="U167" i="15"/>
  <c r="V167" i="15"/>
  <c r="W167" i="15"/>
  <c r="X167" i="15"/>
  <c r="N21" i="15"/>
  <c r="N20" i="15"/>
  <c r="N19" i="15"/>
  <c r="N18" i="15"/>
  <c r="N17" i="15"/>
  <c r="N16" i="15"/>
  <c r="N15" i="15"/>
  <c r="N14" i="15"/>
  <c r="K167" i="15"/>
  <c r="K166" i="15"/>
  <c r="K165" i="15"/>
  <c r="K164" i="15"/>
  <c r="K163" i="15"/>
  <c r="K162" i="15"/>
  <c r="K161" i="15"/>
  <c r="K160" i="15"/>
  <c r="K159" i="15"/>
  <c r="K158" i="15"/>
  <c r="K157" i="15"/>
  <c r="K156" i="15"/>
  <c r="K155" i="15"/>
  <c r="K154" i="15"/>
  <c r="K153" i="15"/>
  <c r="K152" i="15"/>
  <c r="K151" i="15"/>
  <c r="K150" i="15"/>
  <c r="K149" i="15"/>
  <c r="K148" i="15"/>
  <c r="K147" i="15"/>
  <c r="K146" i="15"/>
  <c r="K145" i="15"/>
  <c r="K144" i="15"/>
  <c r="K143" i="15"/>
  <c r="K142" i="15"/>
  <c r="K141" i="15"/>
  <c r="K140" i="15"/>
  <c r="K139" i="15"/>
  <c r="K138" i="15"/>
  <c r="K137" i="15"/>
  <c r="K136" i="15"/>
  <c r="K135" i="15"/>
  <c r="K134" i="15"/>
  <c r="K133" i="15"/>
  <c r="K60" i="15"/>
  <c r="K59" i="15"/>
  <c r="K50" i="15"/>
  <c r="K49" i="15"/>
  <c r="Q135" i="14"/>
  <c r="Y175" i="15"/>
  <c r="Q134" i="14"/>
  <c r="Y174" i="15"/>
  <c r="Q133" i="14"/>
  <c r="Y173" i="15"/>
  <c r="Q132" i="14"/>
  <c r="Y172" i="15"/>
  <c r="Q131" i="14"/>
  <c r="Y171" i="15"/>
  <c r="Q130" i="14"/>
  <c r="Y170" i="15"/>
  <c r="Q129" i="14"/>
  <c r="Y169" i="15"/>
  <c r="Q128" i="14"/>
  <c r="Y168" i="15"/>
  <c r="Q127" i="14"/>
  <c r="Y167" i="15"/>
  <c r="Q126" i="14"/>
  <c r="Y166" i="15"/>
  <c r="Q125" i="14"/>
  <c r="Y165" i="15"/>
  <c r="Q124" i="14"/>
  <c r="Y164" i="15"/>
  <c r="Q123" i="14"/>
  <c r="Y163" i="15"/>
  <c r="Q122" i="14"/>
  <c r="Y162" i="15"/>
  <c r="Q121" i="14"/>
  <c r="Y161" i="15"/>
  <c r="Q120" i="14"/>
  <c r="Y160" i="15"/>
  <c r="Q119" i="14"/>
  <c r="Y159" i="15"/>
  <c r="Q118" i="14"/>
  <c r="Y158" i="15"/>
  <c r="Q117" i="14"/>
  <c r="Y157" i="15"/>
  <c r="Z157" i="15"/>
  <c r="Q116" i="14"/>
  <c r="Y156" i="15"/>
  <c r="Q115" i="14"/>
  <c r="Y155" i="15"/>
  <c r="Q114" i="14"/>
  <c r="Y154" i="15"/>
  <c r="Q112" i="14"/>
  <c r="Y152" i="15"/>
  <c r="Q111" i="14"/>
  <c r="Y151" i="15"/>
  <c r="Q110" i="14"/>
  <c r="Y150" i="15"/>
  <c r="Q109" i="14"/>
  <c r="Y149" i="15"/>
  <c r="Q108" i="14"/>
  <c r="Y148" i="15"/>
  <c r="Q107" i="14"/>
  <c r="Y147" i="15"/>
  <c r="Q106" i="14"/>
  <c r="Y146" i="15"/>
  <c r="Q105" i="14"/>
  <c r="Y145" i="15"/>
  <c r="Q104" i="14"/>
  <c r="Y144" i="15"/>
  <c r="Q103" i="14"/>
  <c r="Y143" i="15"/>
  <c r="Q102" i="14"/>
  <c r="Y142" i="15"/>
  <c r="Q101" i="14"/>
  <c r="Y141" i="15"/>
  <c r="Q100" i="14"/>
  <c r="Y140" i="15"/>
  <c r="Q99" i="14"/>
  <c r="Y139" i="15"/>
  <c r="Q98" i="14"/>
  <c r="Y138" i="15"/>
  <c r="Q97" i="14"/>
  <c r="Y137" i="15"/>
  <c r="Q96" i="14"/>
  <c r="Y136" i="15"/>
  <c r="Q95" i="14"/>
  <c r="Y135" i="15"/>
  <c r="Y60" i="15"/>
  <c r="Y45" i="15"/>
  <c r="AI45" i="15"/>
  <c r="X23" i="15"/>
  <c r="M45" i="15"/>
  <c r="AF45" i="15"/>
  <c r="AC26" i="15"/>
  <c r="Q26" i="15"/>
  <c r="W24" i="15"/>
  <c r="R28" i="15"/>
  <c r="T27" i="15"/>
  <c r="P28" i="15"/>
  <c r="Z161" i="15"/>
  <c r="AF27" i="15"/>
  <c r="AI30" i="15"/>
  <c r="AA30" i="15"/>
  <c r="X24" i="15"/>
  <c r="Y29" i="15"/>
  <c r="AD23" i="15"/>
  <c r="AD45" i="15"/>
  <c r="S23" i="15"/>
  <c r="M27" i="15"/>
  <c r="Q24" i="15"/>
  <c r="R24" i="15"/>
  <c r="T24" i="15"/>
  <c r="Z27" i="15"/>
  <c r="AF30" i="15"/>
  <c r="AB29" i="15"/>
  <c r="AF28" i="15"/>
  <c r="AC28" i="15"/>
  <c r="AE28" i="15"/>
  <c r="AG28" i="15"/>
  <c r="AI29" i="15"/>
  <c r="AA29" i="15"/>
  <c r="Y27" i="15"/>
  <c r="AD30" i="15"/>
  <c r="S29" i="15"/>
  <c r="V25" i="15"/>
  <c r="AE23" i="15"/>
  <c r="AE26" i="15"/>
  <c r="V23" i="15"/>
  <c r="R30" i="15"/>
  <c r="AE30" i="15"/>
  <c r="AH29" i="15"/>
  <c r="O29" i="15"/>
  <c r="AD26" i="15"/>
  <c r="W23" i="15"/>
  <c r="V27" i="15"/>
  <c r="AG27" i="15"/>
  <c r="AH30" i="15"/>
  <c r="AF29" i="15"/>
  <c r="AI24" i="15"/>
  <c r="AA24" i="15"/>
  <c r="AF25" i="15"/>
  <c r="V24" i="15"/>
  <c r="AI25" i="15"/>
  <c r="AA25" i="15"/>
  <c r="AH28" i="15"/>
  <c r="T23" i="15"/>
  <c r="P24" i="15"/>
  <c r="AG23" i="15"/>
  <c r="P26" i="15"/>
  <c r="T25" i="15"/>
  <c r="U25" i="15"/>
  <c r="AB26" i="15"/>
  <c r="AD27" i="15"/>
  <c r="AD28" i="15"/>
  <c r="AD25" i="15"/>
  <c r="P29" i="15"/>
  <c r="AI26" i="15"/>
  <c r="AA26" i="15"/>
  <c r="AE24" i="15"/>
  <c r="P23" i="15"/>
  <c r="AD29" i="15"/>
  <c r="AG25" i="15"/>
  <c r="Z26" i="15"/>
  <c r="Q25" i="15"/>
  <c r="S30" i="15"/>
  <c r="T26" i="15"/>
  <c r="AG26" i="15"/>
  <c r="AG29" i="15"/>
  <c r="M24" i="15"/>
  <c r="AH24" i="15"/>
  <c r="AH23" i="15"/>
  <c r="Y26" i="15"/>
  <c r="U26" i="15"/>
  <c r="AH26" i="15"/>
  <c r="U29" i="15"/>
  <c r="O27" i="15"/>
  <c r="AI28" i="15"/>
  <c r="AA28" i="15"/>
  <c r="AB23" i="15"/>
  <c r="AE29" i="15"/>
  <c r="AE25" i="15"/>
  <c r="AI23" i="15"/>
  <c r="AA23" i="15"/>
  <c r="M23" i="15"/>
  <c r="O24" i="15"/>
  <c r="O30" i="15"/>
  <c r="R27" i="15"/>
  <c r="R26" i="15"/>
  <c r="R25" i="15"/>
  <c r="U30" i="15"/>
  <c r="X27" i="15"/>
  <c r="X29" i="15"/>
  <c r="W30" i="15"/>
  <c r="T30" i="15"/>
  <c r="AB28" i="15"/>
  <c r="V29" i="15"/>
  <c r="P25" i="15"/>
  <c r="P27" i="15"/>
  <c r="X25" i="15"/>
  <c r="AC23" i="15"/>
  <c r="M29" i="15"/>
  <c r="Q29" i="15"/>
  <c r="O25" i="15"/>
  <c r="Q23" i="15"/>
  <c r="Q27" i="15"/>
  <c r="AG30" i="15"/>
  <c r="AG24" i="15"/>
  <c r="AH25" i="15"/>
  <c r="AH27" i="15"/>
  <c r="R23" i="15"/>
  <c r="S24" i="15"/>
  <c r="X30" i="15"/>
  <c r="Z23" i="15"/>
  <c r="AB45" i="15"/>
  <c r="AB24" i="15"/>
  <c r="V30" i="15"/>
  <c r="Z25" i="15"/>
  <c r="S28" i="15"/>
  <c r="AA15" i="15"/>
  <c r="M25" i="15"/>
  <c r="Y23" i="15"/>
  <c r="W26" i="15"/>
  <c r="Z30" i="15"/>
  <c r="Z29" i="15"/>
  <c r="O28" i="15"/>
  <c r="W28" i="15"/>
  <c r="X26" i="15"/>
  <c r="U23" i="15"/>
  <c r="W25" i="15"/>
  <c r="S25" i="15"/>
  <c r="U28" i="15"/>
  <c r="M30" i="15"/>
  <c r="Y28" i="15"/>
  <c r="Y30" i="15"/>
  <c r="U24" i="15"/>
  <c r="V26" i="15"/>
  <c r="AB25" i="15"/>
  <c r="R29" i="15"/>
  <c r="AC29" i="15"/>
  <c r="Y24" i="15"/>
  <c r="X28" i="15"/>
  <c r="T29" i="15"/>
  <c r="AA21" i="15"/>
  <c r="AC45" i="15"/>
  <c r="AC30" i="15"/>
  <c r="AC24" i="15"/>
  <c r="AC27" i="15"/>
  <c r="AF23" i="15"/>
  <c r="AF26" i="15"/>
  <c r="AF24" i="15"/>
  <c r="O23" i="15"/>
  <c r="Z163" i="15"/>
  <c r="AI132" i="15"/>
  <c r="AI128" i="15"/>
  <c r="AI120" i="15"/>
  <c r="Z119" i="15"/>
  <c r="Z117" i="15"/>
  <c r="Z111" i="15"/>
  <c r="Z109" i="15"/>
  <c r="AI99" i="15"/>
  <c r="Z97" i="15"/>
  <c r="AI64" i="15"/>
  <c r="Z55" i="15"/>
  <c r="AI54" i="15"/>
  <c r="AI116" i="15"/>
  <c r="AI112" i="15"/>
  <c r="AI104" i="15"/>
  <c r="AI100" i="15"/>
  <c r="AI96" i="15"/>
  <c r="AI92" i="15"/>
  <c r="AI88" i="15"/>
  <c r="AI84" i="15"/>
  <c r="AI83" i="15"/>
  <c r="Z83" i="15"/>
  <c r="Z81" i="15"/>
  <c r="Z75" i="15"/>
  <c r="Z67" i="15"/>
  <c r="Z96" i="15"/>
  <c r="AI80" i="15"/>
  <c r="AI76" i="15"/>
  <c r="AI70" i="15"/>
  <c r="Z128" i="15"/>
  <c r="Z126" i="15"/>
  <c r="AI131" i="15"/>
  <c r="AI129" i="15"/>
  <c r="AI124" i="15"/>
  <c r="Z116" i="15"/>
  <c r="Z112" i="15"/>
  <c r="Z108" i="15"/>
  <c r="Z106" i="15"/>
  <c r="Z104" i="15"/>
  <c r="Z100" i="15"/>
  <c r="Z98" i="15"/>
  <c r="Z92" i="15"/>
  <c r="Z90" i="15"/>
  <c r="AI72" i="15"/>
  <c r="Z82" i="15"/>
  <c r="Z76" i="15"/>
  <c r="Z74" i="15"/>
  <c r="AI68" i="15"/>
  <c r="Z68" i="15"/>
  <c r="AI122" i="15"/>
  <c r="AI115" i="15"/>
  <c r="AI113" i="15"/>
  <c r="AI102" i="15"/>
  <c r="Z99" i="15"/>
  <c r="AI93" i="15"/>
  <c r="AI86" i="15"/>
  <c r="AI79" i="15"/>
  <c r="AI77" i="15"/>
  <c r="Z65" i="15"/>
  <c r="Z52" i="15"/>
  <c r="AI127" i="15"/>
  <c r="AI125" i="15"/>
  <c r="AI118" i="15"/>
  <c r="AI111" i="15"/>
  <c r="AI107" i="15"/>
  <c r="AI105" i="15"/>
  <c r="AI98" i="15"/>
  <c r="Z95" i="15"/>
  <c r="AI89" i="15"/>
  <c r="AI82" i="15"/>
  <c r="AI75" i="15"/>
  <c r="AI51" i="15"/>
  <c r="Z131" i="15"/>
  <c r="Z129" i="15"/>
  <c r="Z122" i="15"/>
  <c r="Z115" i="15"/>
  <c r="Z113" i="15"/>
  <c r="AI108" i="15"/>
  <c r="Z102" i="15"/>
  <c r="AI95" i="15"/>
  <c r="Z93" i="15"/>
  <c r="Z86" i="15"/>
  <c r="Z79" i="15"/>
  <c r="Z77" i="15"/>
  <c r="Z70" i="15"/>
  <c r="AI121" i="15"/>
  <c r="AI114" i="15"/>
  <c r="Z107" i="15"/>
  <c r="AI101" i="15"/>
  <c r="AI94" i="15"/>
  <c r="Z91" i="15"/>
  <c r="AI85" i="15"/>
  <c r="AI78" i="15"/>
  <c r="AI71" i="15"/>
  <c r="AI69" i="15"/>
  <c r="AI55" i="15"/>
  <c r="Z125" i="15"/>
  <c r="Z118" i="15"/>
  <c r="Z105" i="15"/>
  <c r="AI97" i="15"/>
  <c r="AI91" i="15"/>
  <c r="Z89" i="15"/>
  <c r="Z73" i="15"/>
  <c r="AI126" i="15"/>
  <c r="AI119" i="15"/>
  <c r="AI117" i="15"/>
  <c r="AI106" i="15"/>
  <c r="Z103" i="15"/>
  <c r="AI90" i="15"/>
  <c r="Z87" i="15"/>
  <c r="AI81" i="15"/>
  <c r="AI74" i="15"/>
  <c r="AI67" i="15"/>
  <c r="Z53" i="15"/>
  <c r="Z152" i="15"/>
  <c r="Z130" i="15"/>
  <c r="Z121" i="15"/>
  <c r="Z114" i="15"/>
  <c r="AI103" i="15"/>
  <c r="Z101" i="15"/>
  <c r="Z94" i="15"/>
  <c r="AI87" i="15"/>
  <c r="Z85" i="15"/>
  <c r="Z78" i="15"/>
  <c r="Z71" i="15"/>
  <c r="Z69" i="15"/>
  <c r="AI130" i="15"/>
  <c r="AI123" i="15"/>
  <c r="Z123" i="15"/>
  <c r="Z110" i="15"/>
  <c r="AI110" i="15"/>
  <c r="AI109" i="15"/>
  <c r="AI73" i="15"/>
  <c r="AI66" i="15"/>
  <c r="AI65" i="15"/>
  <c r="Z63" i="15"/>
  <c r="AI63" i="15"/>
  <c r="AI62" i="15"/>
  <c r="Z62" i="15"/>
  <c r="AI61" i="15"/>
  <c r="AI58" i="15"/>
  <c r="AI57" i="15"/>
  <c r="Z57" i="15"/>
  <c r="AI56" i="15"/>
  <c r="Z56" i="15"/>
  <c r="Z54" i="15"/>
  <c r="AI53" i="15"/>
  <c r="AI52" i="15"/>
  <c r="Z155" i="15"/>
  <c r="Z159" i="15"/>
  <c r="AA16" i="15"/>
  <c r="Z166" i="15"/>
  <c r="Z158" i="15"/>
  <c r="AI161" i="15"/>
  <c r="AI156" i="15"/>
  <c r="AI153" i="15"/>
  <c r="AI145" i="15"/>
  <c r="AI137" i="15"/>
  <c r="AI60" i="15"/>
  <c r="AA17" i="15"/>
  <c r="AA19" i="15"/>
  <c r="AI159" i="15"/>
  <c r="AI151" i="15"/>
  <c r="AI143" i="15"/>
  <c r="AI135" i="15"/>
  <c r="AA14" i="15"/>
  <c r="Z140" i="15"/>
  <c r="Z144" i="15"/>
  <c r="Z148" i="15"/>
  <c r="AA18" i="15"/>
  <c r="Z136" i="15"/>
  <c r="Z151" i="15"/>
  <c r="AI142" i="15"/>
  <c r="AI141" i="15"/>
  <c r="AI140" i="15"/>
  <c r="AI139" i="15"/>
  <c r="AI138" i="15"/>
  <c r="AI136" i="15"/>
  <c r="AI134" i="15"/>
  <c r="AI133" i="15"/>
  <c r="AI173" i="15"/>
  <c r="Z60" i="15"/>
  <c r="Z167" i="15"/>
  <c r="Z134" i="15"/>
  <c r="AI166" i="15"/>
  <c r="AI165" i="15"/>
  <c r="AI164" i="15"/>
  <c r="AI163" i="15"/>
  <c r="AI162" i="15"/>
  <c r="AI160" i="15"/>
  <c r="AI158" i="15"/>
  <c r="AI157" i="15"/>
  <c r="AI155" i="15"/>
  <c r="AI154" i="15"/>
  <c r="AI152" i="15"/>
  <c r="AI150" i="15"/>
  <c r="AI149" i="15"/>
  <c r="AI148" i="15"/>
  <c r="AI147" i="15"/>
  <c r="AI146" i="15"/>
  <c r="AI144" i="15"/>
  <c r="Z154" i="15"/>
  <c r="Z165" i="15"/>
  <c r="Z153" i="15"/>
  <c r="Z149" i="15"/>
  <c r="Z145" i="15"/>
  <c r="Z141" i="15"/>
  <c r="Z59" i="15"/>
  <c r="Z162" i="15"/>
  <c r="Z156" i="15"/>
  <c r="Z135" i="15"/>
  <c r="Z139" i="15"/>
  <c r="Z143" i="15"/>
  <c r="AI169" i="15"/>
  <c r="AI170" i="15"/>
  <c r="AI168" i="15"/>
  <c r="Z50" i="15"/>
  <c r="AE46" i="15"/>
  <c r="AE44" i="15"/>
  <c r="Z170" i="15"/>
  <c r="Z172" i="15"/>
  <c r="Z169" i="15"/>
  <c r="AI171" i="15"/>
  <c r="Z137" i="15"/>
  <c r="Z171" i="15"/>
  <c r="AI175" i="15"/>
  <c r="Z175" i="15"/>
  <c r="AI174" i="15"/>
  <c r="Z146" i="15"/>
  <c r="Z142" i="15"/>
  <c r="Z138" i="15"/>
  <c r="Z150" i="15"/>
  <c r="Z173" i="15"/>
  <c r="AI172" i="15"/>
  <c r="X46" i="15"/>
  <c r="X31" i="15"/>
  <c r="M46" i="15"/>
  <c r="M42" i="15"/>
  <c r="Z164" i="15"/>
  <c r="Z160" i="15"/>
  <c r="Z174" i="15"/>
  <c r="R46" i="15"/>
  <c r="R31" i="15"/>
  <c r="T46" i="15"/>
  <c r="T31" i="15"/>
  <c r="U46" i="15"/>
  <c r="U31" i="15"/>
  <c r="V46" i="15"/>
  <c r="V31" i="15"/>
  <c r="W46" i="15"/>
  <c r="W31" i="15"/>
  <c r="AI50" i="15"/>
  <c r="AB46" i="15"/>
  <c r="O46" i="15"/>
  <c r="AI59" i="15"/>
  <c r="AH46" i="15"/>
  <c r="AG46" i="15"/>
  <c r="AD46" i="15"/>
  <c r="P46" i="15"/>
  <c r="Y46" i="15"/>
  <c r="AI167" i="15"/>
  <c r="AF46" i="15"/>
  <c r="Z147" i="15"/>
  <c r="S46" i="15"/>
  <c r="S31" i="15"/>
  <c r="AC46" i="15"/>
  <c r="Q46" i="15"/>
  <c r="Q31" i="15"/>
  <c r="M47" i="15"/>
  <c r="M31" i="15"/>
  <c r="M44" i="15"/>
  <c r="AE42" i="15"/>
  <c r="AE31" i="15"/>
  <c r="AE47" i="15"/>
  <c r="Z46" i="15"/>
  <c r="Z44" i="15"/>
  <c r="AB44" i="15"/>
  <c r="AB42" i="15"/>
  <c r="AB31" i="15"/>
  <c r="AB47" i="15"/>
  <c r="AD47" i="15"/>
  <c r="AD31" i="15"/>
  <c r="AD42" i="15"/>
  <c r="AD44" i="15"/>
  <c r="AI46" i="15"/>
  <c r="Y47" i="15"/>
  <c r="Y42" i="15"/>
  <c r="Y31" i="15"/>
  <c r="Y44" i="15"/>
  <c r="AG31" i="15"/>
  <c r="AG44" i="15"/>
  <c r="AG47" i="15"/>
  <c r="AG42" i="15"/>
  <c r="AH31" i="15"/>
  <c r="AH44" i="15"/>
  <c r="AH47" i="15"/>
  <c r="AH42" i="15"/>
  <c r="AC44" i="15"/>
  <c r="AC31" i="15"/>
  <c r="AC47" i="15"/>
  <c r="AC42" i="15"/>
  <c r="P47" i="15"/>
  <c r="P31" i="15"/>
  <c r="P42" i="15"/>
  <c r="P44" i="15"/>
  <c r="O31" i="15"/>
  <c r="O44" i="15"/>
  <c r="O47" i="15"/>
  <c r="O42" i="15"/>
  <c r="AF44" i="15"/>
  <c r="AF47" i="15"/>
  <c r="AF31" i="15"/>
  <c r="AF42" i="15"/>
  <c r="Z47" i="15"/>
  <c r="Z42" i="15"/>
  <c r="Z31" i="15"/>
  <c r="AI42" i="15"/>
  <c r="AI47" i="15"/>
  <c r="AI44" i="15"/>
  <c r="AI31" i="15"/>
  <c r="AA31" i="15"/>
</calcChain>
</file>

<file path=xl/comments1.xml><?xml version="1.0" encoding="utf-8"?>
<comments xmlns="http://schemas.openxmlformats.org/spreadsheetml/2006/main">
  <authors>
    <author>baccarat</author>
  </authors>
  <commentList>
    <comment ref="K44" authorId="0" shapeId="0">
      <text>
        <r>
          <rPr>
            <sz val="9"/>
            <color indexed="81"/>
            <rFont val="ＭＳ Ｐゴシック"/>
            <family val="3"/>
            <charset val="128"/>
          </rPr>
          <t xml:space="preserve">終了した「学年／学期」より大幅に遅れている場合は次の学期にがんばること．
</t>
        </r>
      </text>
    </comment>
    <comment ref="J45" authorId="0" shapeId="0">
      <text>
        <r>
          <rPr>
            <sz val="11"/>
            <color indexed="81"/>
            <rFont val="ＭＳ Ｐゴシック"/>
            <family val="3"/>
            <charset val="128"/>
          </rPr>
          <t>確認したい学期を以下のように入力する
　１年　前期終了時には"11"と入力
　１年　後期終了時には"12"と入力
　２年　前期終了時には"21"と入力
　２年　後期終了時には"22"と入力
　３年　前期終了時には"31"と入力
　３年　後期終了時には"32"と入力
　４年　前期終了時には"41"と入力
　４年　後期終了時には"42"と入力</t>
        </r>
      </text>
    </comment>
    <comment ref="K45" authorId="0" shapeId="0">
      <text>
        <r>
          <rPr>
            <sz val="9"/>
            <color indexed="81"/>
            <rFont val="ＭＳ Ｐゴシック"/>
            <family val="3"/>
            <charset val="128"/>
          </rPr>
          <t>過去の卒業生が，卒業研究以外の科目で卒業までに取得した単位や学習した時間の平均値を目標としている．</t>
        </r>
      </text>
    </comment>
    <comment ref="K47" authorId="0" shapeId="0">
      <text>
        <r>
          <rPr>
            <sz val="9"/>
            <color indexed="81"/>
            <rFont val="ＭＳ Ｐゴシック"/>
            <family val="3"/>
            <charset val="128"/>
          </rPr>
          <t>各学期終了時での目標値（過去の卒業生の平均値）に達していないと１００未満の表示となる．</t>
        </r>
      </text>
    </comment>
  </commentList>
</comments>
</file>

<file path=xl/sharedStrings.xml><?xml version="1.0" encoding="utf-8"?>
<sst xmlns="http://schemas.openxmlformats.org/spreadsheetml/2006/main" count="622" uniqueCount="259">
  <si>
    <t>化学Ⅰ</t>
  </si>
  <si>
    <t>化学Ⅱ</t>
  </si>
  <si>
    <t>材料力学</t>
  </si>
  <si>
    <t>水理学Ⅱ</t>
  </si>
  <si>
    <t>線形代数Ⅰ</t>
  </si>
  <si>
    <t>卒業研究</t>
  </si>
  <si>
    <t>地盤工学Ⅰ</t>
  </si>
  <si>
    <t>土質力学Ⅰ</t>
  </si>
  <si>
    <t>土質力学Ⅱ</t>
  </si>
  <si>
    <t>物理実験</t>
  </si>
  <si>
    <t>河川工学</t>
  </si>
  <si>
    <t>交通工学</t>
  </si>
  <si>
    <t>水理学Ⅱ演習</t>
  </si>
  <si>
    <t>地盤工学Ⅱ</t>
  </si>
  <si>
    <t>土質力学Ⅰ演習</t>
  </si>
  <si>
    <t>土質力学Ⅱ演習</t>
  </si>
  <si>
    <t>微分方程式</t>
  </si>
  <si>
    <t>その他</t>
    <rPh sb="2" eb="3">
      <t>タ</t>
    </rPh>
    <phoneticPr fontId="1"/>
  </si>
  <si>
    <t>授業
科目名</t>
    <rPh sb="0" eb="2">
      <t>ジュギョウ</t>
    </rPh>
    <rPh sb="3" eb="5">
      <t>カモク</t>
    </rPh>
    <rPh sb="5" eb="6">
      <t>メイ</t>
    </rPh>
    <phoneticPr fontId="1"/>
  </si>
  <si>
    <t>単位数</t>
    <rPh sb="0" eb="3">
      <t>タンイスウ</t>
    </rPh>
    <phoneticPr fontId="1"/>
  </si>
  <si>
    <t>必須・
選択などの別</t>
    <rPh sb="0" eb="2">
      <t>ヒッス</t>
    </rPh>
    <rPh sb="4" eb="6">
      <t>センタク</t>
    </rPh>
    <rPh sb="9" eb="10">
      <t>ベツ</t>
    </rPh>
    <phoneticPr fontId="1"/>
  </si>
  <si>
    <t>学年・
学期</t>
    <rPh sb="0" eb="2">
      <t>ガクネン</t>
    </rPh>
    <rPh sb="4" eb="6">
      <t>ガッキ</t>
    </rPh>
    <phoneticPr fontId="1"/>
  </si>
  <si>
    <t>講義，
演習，
実験，
研究等
の別</t>
    <rPh sb="0" eb="2">
      <t>コウギ</t>
    </rPh>
    <rPh sb="4" eb="6">
      <t>エンシュウ</t>
    </rPh>
    <rPh sb="8" eb="10">
      <t>ジッケン</t>
    </rPh>
    <rPh sb="12" eb="15">
      <t>ケンキュウトウ</t>
    </rPh>
    <rPh sb="17" eb="18">
      <t>ベツ</t>
    </rPh>
    <phoneticPr fontId="1"/>
  </si>
  <si>
    <t>合計
時間数（時間）</t>
    <rPh sb="0" eb="2">
      <t>ゴウケイ</t>
    </rPh>
    <rPh sb="3" eb="6">
      <t>ジカンスウ</t>
    </rPh>
    <rPh sb="7" eb="9">
      <t>ジカン</t>
    </rPh>
    <phoneticPr fontId="1"/>
  </si>
  <si>
    <t>学習内容の区分</t>
    <rPh sb="0" eb="2">
      <t>ガクシュウ</t>
    </rPh>
    <rPh sb="2" eb="4">
      <t>ナイヨウ</t>
    </rPh>
    <rPh sb="5" eb="7">
      <t>クブン</t>
    </rPh>
    <phoneticPr fontId="1"/>
  </si>
  <si>
    <t>人文
社会
語学</t>
    <rPh sb="0" eb="2">
      <t>ジンモン</t>
    </rPh>
    <rPh sb="3" eb="5">
      <t>シャカイ</t>
    </rPh>
    <rPh sb="6" eb="8">
      <t>ゴガク</t>
    </rPh>
    <phoneticPr fontId="1"/>
  </si>
  <si>
    <t>数学
自然
情報</t>
    <rPh sb="0" eb="2">
      <t>スウガク</t>
    </rPh>
    <rPh sb="3" eb="5">
      <t>シゼン</t>
    </rPh>
    <rPh sb="6" eb="8">
      <t>ジョウホウ</t>
    </rPh>
    <phoneticPr fontId="1"/>
  </si>
  <si>
    <t>専門分野</t>
    <rPh sb="0" eb="2">
      <t>センモン</t>
    </rPh>
    <rPh sb="2" eb="4">
      <t>ブンヤ</t>
    </rPh>
    <phoneticPr fontId="1"/>
  </si>
  <si>
    <t>合計</t>
    <rPh sb="0" eb="2">
      <t>ゴウケイ</t>
    </rPh>
    <phoneticPr fontId="1"/>
  </si>
  <si>
    <t>専門教育科目</t>
    <rPh sb="0" eb="2">
      <t>センモン</t>
    </rPh>
    <rPh sb="2" eb="4">
      <t>キョウイク</t>
    </rPh>
    <rPh sb="4" eb="5">
      <t>カ</t>
    </rPh>
    <rPh sb="5" eb="6">
      <t>メ</t>
    </rPh>
    <phoneticPr fontId="1"/>
  </si>
  <si>
    <t>必修</t>
    <rPh sb="0" eb="2">
      <t>ヒッシュウ</t>
    </rPh>
    <phoneticPr fontId="1"/>
  </si>
  <si>
    <t>1年前期</t>
    <rPh sb="1" eb="2">
      <t>ネン</t>
    </rPh>
    <rPh sb="2" eb="4">
      <t>ゼンキ</t>
    </rPh>
    <phoneticPr fontId="1"/>
  </si>
  <si>
    <t>講義</t>
    <rPh sb="0" eb="2">
      <t>コウギ</t>
    </rPh>
    <phoneticPr fontId="1"/>
  </si>
  <si>
    <t>1年後期</t>
    <rPh sb="1" eb="2">
      <t>ネン</t>
    </rPh>
    <rPh sb="2" eb="3">
      <t>ゴ</t>
    </rPh>
    <rPh sb="3" eb="4">
      <t>キ</t>
    </rPh>
    <phoneticPr fontId="1"/>
  </si>
  <si>
    <t>1年前期</t>
    <rPh sb="1" eb="2">
      <t>ネン</t>
    </rPh>
    <rPh sb="2" eb="3">
      <t>マエ</t>
    </rPh>
    <rPh sb="3" eb="4">
      <t>キ</t>
    </rPh>
    <phoneticPr fontId="1"/>
  </si>
  <si>
    <t>講義・演習</t>
    <rPh sb="0" eb="2">
      <t>コウギ</t>
    </rPh>
    <rPh sb="3" eb="5">
      <t>エンシュウ</t>
    </rPh>
    <phoneticPr fontId="1"/>
  </si>
  <si>
    <t>選択</t>
    <rPh sb="0" eb="2">
      <t>センタク</t>
    </rPh>
    <phoneticPr fontId="1"/>
  </si>
  <si>
    <t>2年前期</t>
    <rPh sb="1" eb="2">
      <t>ネン</t>
    </rPh>
    <rPh sb="2" eb="4">
      <t>ゼンキ</t>
    </rPh>
    <phoneticPr fontId="1"/>
  </si>
  <si>
    <t>2年後期</t>
    <rPh sb="1" eb="2">
      <t>ネン</t>
    </rPh>
    <rPh sb="2" eb="3">
      <t>ゴ</t>
    </rPh>
    <rPh sb="3" eb="4">
      <t>キ</t>
    </rPh>
    <phoneticPr fontId="1"/>
  </si>
  <si>
    <t>実験</t>
    <rPh sb="0" eb="2">
      <t>ジッケン</t>
    </rPh>
    <phoneticPr fontId="1"/>
  </si>
  <si>
    <t>3年前期</t>
    <rPh sb="1" eb="2">
      <t>ネン</t>
    </rPh>
    <rPh sb="2" eb="4">
      <t>ゼンキ</t>
    </rPh>
    <phoneticPr fontId="1"/>
  </si>
  <si>
    <t>3年通年</t>
    <rPh sb="1" eb="2">
      <t>ネン</t>
    </rPh>
    <rPh sb="2" eb="4">
      <t>ツウネン</t>
    </rPh>
    <phoneticPr fontId="1"/>
  </si>
  <si>
    <t>4年通年</t>
    <rPh sb="1" eb="2">
      <t>ネン</t>
    </rPh>
    <rPh sb="2" eb="4">
      <t>ツウネン</t>
    </rPh>
    <phoneticPr fontId="1"/>
  </si>
  <si>
    <t>研究</t>
    <rPh sb="0" eb="2">
      <t>ケンキュウ</t>
    </rPh>
    <phoneticPr fontId="1"/>
  </si>
  <si>
    <t>3年後期</t>
    <rPh sb="1" eb="2">
      <t>ネン</t>
    </rPh>
    <rPh sb="2" eb="3">
      <t>ゴ</t>
    </rPh>
    <rPh sb="3" eb="4">
      <t>キ</t>
    </rPh>
    <phoneticPr fontId="1"/>
  </si>
  <si>
    <t>実習</t>
    <rPh sb="0" eb="2">
      <t>ジッシュウ</t>
    </rPh>
    <phoneticPr fontId="1"/>
  </si>
  <si>
    <t>4年前期</t>
    <rPh sb="1" eb="2">
      <t>ネン</t>
    </rPh>
    <rPh sb="2" eb="3">
      <t>マエ</t>
    </rPh>
    <rPh sb="3" eb="4">
      <t>キ</t>
    </rPh>
    <phoneticPr fontId="1"/>
  </si>
  <si>
    <t>演習</t>
    <rPh sb="0" eb="2">
      <t>エンシュウ</t>
    </rPh>
    <phoneticPr fontId="1"/>
  </si>
  <si>
    <t>2年前期</t>
    <rPh sb="1" eb="2">
      <t>ネン</t>
    </rPh>
    <rPh sb="2" eb="3">
      <t>マエ</t>
    </rPh>
    <rPh sb="3" eb="4">
      <t>キ</t>
    </rPh>
    <phoneticPr fontId="1"/>
  </si>
  <si>
    <t>3年前期</t>
    <rPh sb="1" eb="2">
      <t>ネン</t>
    </rPh>
    <rPh sb="2" eb="3">
      <t>マエ</t>
    </rPh>
    <rPh sb="3" eb="4">
      <t>キ</t>
    </rPh>
    <phoneticPr fontId="1"/>
  </si>
  <si>
    <t>人間性の探究</t>
    <rPh sb="0" eb="3">
      <t>ニンゲンセイ</t>
    </rPh>
    <rPh sb="4" eb="6">
      <t>タンキュウ</t>
    </rPh>
    <phoneticPr fontId="6"/>
  </si>
  <si>
    <t>全学期</t>
    <rPh sb="0" eb="1">
      <t>ゼン</t>
    </rPh>
    <rPh sb="1" eb="3">
      <t>ガッキ</t>
    </rPh>
    <phoneticPr fontId="1"/>
  </si>
  <si>
    <t>こころの科学</t>
    <rPh sb="4" eb="6">
      <t>カガク</t>
    </rPh>
    <phoneticPr fontId="6"/>
  </si>
  <si>
    <t>人間の行動</t>
    <rPh sb="0" eb="2">
      <t>ニンゲン</t>
    </rPh>
    <rPh sb="3" eb="5">
      <t>コウドウ</t>
    </rPh>
    <phoneticPr fontId="6"/>
  </si>
  <si>
    <t>科学技術と自然と人間</t>
    <rPh sb="0" eb="2">
      <t>カガク</t>
    </rPh>
    <rPh sb="2" eb="4">
      <t>ギジュツ</t>
    </rPh>
    <rPh sb="5" eb="7">
      <t>シゼン</t>
    </rPh>
    <rPh sb="8" eb="10">
      <t>ニンゲン</t>
    </rPh>
    <phoneticPr fontId="6"/>
  </si>
  <si>
    <t>表現文化</t>
    <rPh sb="0" eb="2">
      <t>ヒョウゲン</t>
    </rPh>
    <rPh sb="2" eb="4">
      <t>ブンカ</t>
    </rPh>
    <phoneticPr fontId="6"/>
  </si>
  <si>
    <t>現代社会の探究</t>
    <rPh sb="0" eb="2">
      <t>ゲンダイ</t>
    </rPh>
    <rPh sb="2" eb="4">
      <t>シャカイ</t>
    </rPh>
    <phoneticPr fontId="6"/>
  </si>
  <si>
    <t>現代の経済</t>
    <rPh sb="0" eb="2">
      <t>ゲンダイ</t>
    </rPh>
    <rPh sb="3" eb="5">
      <t>ケイザイ</t>
    </rPh>
    <phoneticPr fontId="6"/>
  </si>
  <si>
    <t>現代社会と法</t>
    <rPh sb="0" eb="2">
      <t>ゲンダイ</t>
    </rPh>
    <rPh sb="2" eb="4">
      <t>シャカイ</t>
    </rPh>
    <rPh sb="5" eb="6">
      <t>ホウ</t>
    </rPh>
    <phoneticPr fontId="6"/>
  </si>
  <si>
    <t>日本国憲法</t>
    <rPh sb="0" eb="2">
      <t>ニホン</t>
    </rPh>
    <rPh sb="2" eb="3">
      <t>コク</t>
    </rPh>
    <rPh sb="3" eb="5">
      <t>ケンポウ</t>
    </rPh>
    <phoneticPr fontId="6"/>
  </si>
  <si>
    <t>健康の科学</t>
    <rPh sb="0" eb="2">
      <t>ケンコウ</t>
    </rPh>
    <rPh sb="3" eb="5">
      <t>カガク</t>
    </rPh>
    <phoneticPr fontId="6"/>
  </si>
  <si>
    <t>ものづくり文化</t>
    <rPh sb="5" eb="7">
      <t>ブンカ</t>
    </rPh>
    <phoneticPr fontId="6"/>
  </si>
  <si>
    <t>創造と倫理</t>
    <rPh sb="0" eb="2">
      <t>ソウゾウ</t>
    </rPh>
    <rPh sb="3" eb="5">
      <t>リンリ</t>
    </rPh>
    <phoneticPr fontId="6"/>
  </si>
  <si>
    <t>健康・スポーツ科学実習Ⅰ</t>
    <rPh sb="0" eb="2">
      <t>ケンコウ</t>
    </rPh>
    <rPh sb="7" eb="9">
      <t>カガク</t>
    </rPh>
    <rPh sb="9" eb="11">
      <t>ジッシュウ</t>
    </rPh>
    <phoneticPr fontId="6"/>
  </si>
  <si>
    <t>健康・スポーツ科学実習Ⅱ</t>
    <rPh sb="0" eb="2">
      <t>ケンコウ</t>
    </rPh>
    <rPh sb="7" eb="9">
      <t>カガク</t>
    </rPh>
    <rPh sb="9" eb="11">
      <t>ジッシュウ</t>
    </rPh>
    <phoneticPr fontId="6"/>
  </si>
  <si>
    <t>英語ワークショップA</t>
    <rPh sb="0" eb="2">
      <t>エイゴ</t>
    </rPh>
    <phoneticPr fontId="6"/>
  </si>
  <si>
    <t>英語ワークショップB</t>
    <rPh sb="0" eb="2">
      <t>エイゴ</t>
    </rPh>
    <phoneticPr fontId="6"/>
  </si>
  <si>
    <t>英語ワークショップC</t>
    <rPh sb="0" eb="2">
      <t>エイゴ</t>
    </rPh>
    <phoneticPr fontId="6"/>
  </si>
  <si>
    <t>英語ワークショップD</t>
    <rPh sb="0" eb="2">
      <t>エイゴ</t>
    </rPh>
    <phoneticPr fontId="6"/>
  </si>
  <si>
    <t>中国語ⅠA</t>
    <rPh sb="0" eb="3">
      <t>チュウゴクゴ</t>
    </rPh>
    <phoneticPr fontId="6"/>
  </si>
  <si>
    <t>中国語ⅠB</t>
    <rPh sb="0" eb="3">
      <t>チュウゴクゴ</t>
    </rPh>
    <phoneticPr fontId="6"/>
  </si>
  <si>
    <t>中国語ⅡA</t>
    <rPh sb="0" eb="3">
      <t>チュウゴクゴ</t>
    </rPh>
    <phoneticPr fontId="6"/>
  </si>
  <si>
    <t>中国語ⅡB</t>
    <rPh sb="0" eb="3">
      <t>チュウゴクゴ</t>
    </rPh>
    <phoneticPr fontId="6"/>
  </si>
  <si>
    <t>フランス語ⅠA</t>
    <rPh sb="4" eb="5">
      <t>ゴ</t>
    </rPh>
    <phoneticPr fontId="6"/>
  </si>
  <si>
    <t>フランス語ⅠB</t>
    <rPh sb="4" eb="5">
      <t>ゴ</t>
    </rPh>
    <phoneticPr fontId="6"/>
  </si>
  <si>
    <t>フランス語ⅡA</t>
    <rPh sb="4" eb="5">
      <t>ゴ</t>
    </rPh>
    <phoneticPr fontId="6"/>
  </si>
  <si>
    <t>フランス語ⅡB</t>
    <rPh sb="4" eb="5">
      <t>ゴ</t>
    </rPh>
    <phoneticPr fontId="6"/>
  </si>
  <si>
    <t>ドイツ語ⅠA</t>
    <rPh sb="3" eb="4">
      <t>ゴ</t>
    </rPh>
    <phoneticPr fontId="6"/>
  </si>
  <si>
    <t>ドイツ語ⅠB</t>
    <rPh sb="3" eb="4">
      <t>ゴ</t>
    </rPh>
    <phoneticPr fontId="6"/>
  </si>
  <si>
    <t>ドイツ語ⅡA</t>
    <rPh sb="3" eb="4">
      <t>ゴ</t>
    </rPh>
    <phoneticPr fontId="6"/>
  </si>
  <si>
    <t>ドイツ語ⅡB</t>
    <rPh sb="3" eb="4">
      <t>ゴ</t>
    </rPh>
    <phoneticPr fontId="6"/>
  </si>
  <si>
    <t>氏名</t>
    <rPh sb="0" eb="2">
      <t>シメイ</t>
    </rPh>
    <phoneticPr fontId="1"/>
  </si>
  <si>
    <t>4年後期</t>
    <rPh sb="1" eb="2">
      <t>ネン</t>
    </rPh>
    <rPh sb="2" eb="3">
      <t>ゴ</t>
    </rPh>
    <rPh sb="3" eb="4">
      <t>キ</t>
    </rPh>
    <phoneticPr fontId="1"/>
  </si>
  <si>
    <r>
      <t>表４　　授業科目別学習保証時間および各授業科目の学習・教育目標一つ一つに対する関与の程度　</t>
    </r>
    <r>
      <rPr>
        <b/>
        <sz val="14"/>
        <color indexed="10"/>
        <rFont val="ＭＳ Ｐゴシック"/>
        <family val="3"/>
        <charset val="128"/>
      </rPr>
      <t>（新カリ）</t>
    </r>
    <rPh sb="0" eb="1">
      <t>ヒョウ</t>
    </rPh>
    <rPh sb="4" eb="6">
      <t>ジュギョウ</t>
    </rPh>
    <rPh sb="6" eb="8">
      <t>カモク</t>
    </rPh>
    <rPh sb="8" eb="9">
      <t>ベツ</t>
    </rPh>
    <rPh sb="9" eb="11">
      <t>ガクシュウ</t>
    </rPh>
    <rPh sb="11" eb="13">
      <t>ホショウ</t>
    </rPh>
    <rPh sb="13" eb="15">
      <t>ジカン</t>
    </rPh>
    <rPh sb="18" eb="19">
      <t>カク</t>
    </rPh>
    <rPh sb="19" eb="21">
      <t>ジュギョウ</t>
    </rPh>
    <rPh sb="21" eb="23">
      <t>カモク</t>
    </rPh>
    <rPh sb="24" eb="26">
      <t>ガクシュウ</t>
    </rPh>
    <rPh sb="27" eb="29">
      <t>キョウイク</t>
    </rPh>
    <rPh sb="29" eb="31">
      <t>モクヒョウ</t>
    </rPh>
    <rPh sb="31" eb="32">
      <t>ヒト</t>
    </rPh>
    <rPh sb="33" eb="34">
      <t>ヒト</t>
    </rPh>
    <rPh sb="36" eb="37">
      <t>タイ</t>
    </rPh>
    <rPh sb="39" eb="41">
      <t>カンヨ</t>
    </rPh>
    <rPh sb="42" eb="44">
      <t>テイド</t>
    </rPh>
    <rPh sb="46" eb="47">
      <t>シン</t>
    </rPh>
    <phoneticPr fontId="1"/>
  </si>
  <si>
    <t>学習保証時間　（時間）</t>
    <rPh sb="0" eb="2">
      <t>ガクシュウ</t>
    </rPh>
    <rPh sb="2" eb="4">
      <t>ホショウ</t>
    </rPh>
    <rPh sb="4" eb="6">
      <t>ジカン</t>
    </rPh>
    <rPh sb="8" eb="10">
      <t>ジカン</t>
    </rPh>
    <phoneticPr fontId="1"/>
  </si>
  <si>
    <t>学習・教育目標
に対する関与の程度</t>
    <rPh sb="0" eb="2">
      <t>ガクシュウ</t>
    </rPh>
    <rPh sb="3" eb="5">
      <t>キョウイク</t>
    </rPh>
    <rPh sb="5" eb="7">
      <t>モクヒョウ</t>
    </rPh>
    <rPh sb="9" eb="10">
      <t>タイ</t>
    </rPh>
    <rPh sb="12" eb="14">
      <t>カンヨ</t>
    </rPh>
    <rPh sb="15" eb="17">
      <t>テイド</t>
    </rPh>
    <phoneticPr fontId="1"/>
  </si>
  <si>
    <t>授業形態</t>
    <rPh sb="0" eb="2">
      <t>ジュギョウ</t>
    </rPh>
    <rPh sb="2" eb="4">
      <t>ケイタイ</t>
    </rPh>
    <phoneticPr fontId="1"/>
  </si>
  <si>
    <t>人文科学社会科学語学</t>
    <rPh sb="0" eb="2">
      <t>ジンモン</t>
    </rPh>
    <rPh sb="2" eb="4">
      <t>カガク</t>
    </rPh>
    <rPh sb="4" eb="6">
      <t>シャカイ</t>
    </rPh>
    <rPh sb="6" eb="8">
      <t>カガク</t>
    </rPh>
    <rPh sb="8" eb="10">
      <t>ゴガク</t>
    </rPh>
    <phoneticPr fontId="1"/>
  </si>
  <si>
    <t>数学
自然科学
情報技術</t>
    <rPh sb="0" eb="2">
      <t>スウガク</t>
    </rPh>
    <rPh sb="3" eb="5">
      <t>シゼン</t>
    </rPh>
    <rPh sb="5" eb="7">
      <t>カガク</t>
    </rPh>
    <rPh sb="8" eb="10">
      <t>ジョウホウ</t>
    </rPh>
    <rPh sb="10" eb="12">
      <t>ギジュツ</t>
    </rPh>
    <phoneticPr fontId="1"/>
  </si>
  <si>
    <t>(1)</t>
    <phoneticPr fontId="1"/>
  </si>
  <si>
    <t>(2)</t>
    <phoneticPr fontId="1"/>
  </si>
  <si>
    <t>(3)</t>
    <phoneticPr fontId="1"/>
  </si>
  <si>
    <t>(4)</t>
    <phoneticPr fontId="1"/>
  </si>
  <si>
    <t>(5)</t>
    <phoneticPr fontId="1"/>
  </si>
  <si>
    <t>(6)</t>
    <phoneticPr fontId="1"/>
  </si>
  <si>
    <t>(7)</t>
    <phoneticPr fontId="1"/>
  </si>
  <si>
    <t>(A)</t>
    <phoneticPr fontId="1"/>
  </si>
  <si>
    <t>(B)</t>
    <phoneticPr fontId="1"/>
  </si>
  <si>
    <t>(C)</t>
    <phoneticPr fontId="1"/>
  </si>
  <si>
    <t>(D)</t>
    <phoneticPr fontId="1"/>
  </si>
  <si>
    <t>(E)</t>
    <phoneticPr fontId="1"/>
  </si>
  <si>
    <t>(F)</t>
    <phoneticPr fontId="1"/>
  </si>
  <si>
    <t>(G)</t>
    <phoneticPr fontId="1"/>
  </si>
  <si>
    <t>共通教育科目</t>
    <rPh sb="0" eb="2">
      <t>キョウツウ</t>
    </rPh>
    <rPh sb="2" eb="4">
      <t>キョウイク</t>
    </rPh>
    <rPh sb="4" eb="6">
      <t>カモク</t>
    </rPh>
    <phoneticPr fontId="1"/>
  </si>
  <si>
    <t>1年通年</t>
    <rPh sb="1" eb="2">
      <t>ネン</t>
    </rPh>
    <rPh sb="2" eb="3">
      <t>ツウ</t>
    </rPh>
    <rPh sb="3" eb="4">
      <t>ネン</t>
    </rPh>
    <phoneticPr fontId="1"/>
  </si>
  <si>
    <t>1～4年</t>
    <rPh sb="3" eb="4">
      <t>ネン</t>
    </rPh>
    <phoneticPr fontId="1"/>
  </si>
  <si>
    <t>2年通年</t>
    <rPh sb="1" eb="2">
      <t>ネン</t>
    </rPh>
    <rPh sb="2" eb="4">
      <t>ツウネン</t>
    </rPh>
    <phoneticPr fontId="1"/>
  </si>
  <si>
    <t>総合教育科目</t>
    <rPh sb="0" eb="2">
      <t>ソウゴウ</t>
    </rPh>
    <rPh sb="2" eb="4">
      <t>キョウイク</t>
    </rPh>
    <rPh sb="4" eb="6">
      <t>カモク</t>
    </rPh>
    <phoneticPr fontId="1"/>
  </si>
  <si>
    <t>総合Ａ</t>
    <rPh sb="0" eb="2">
      <t>ソウゴウ</t>
    </rPh>
    <phoneticPr fontId="1"/>
  </si>
  <si>
    <t>英会話A</t>
    <rPh sb="0" eb="1">
      <t>エイ</t>
    </rPh>
    <rPh sb="1" eb="2">
      <t>カイ</t>
    </rPh>
    <rPh sb="2" eb="3">
      <t>バナシ</t>
    </rPh>
    <phoneticPr fontId="6"/>
  </si>
  <si>
    <t>必修</t>
    <rPh sb="0" eb="1">
      <t>ヒツ</t>
    </rPh>
    <rPh sb="1" eb="2">
      <t>シュウ</t>
    </rPh>
    <phoneticPr fontId="6"/>
  </si>
  <si>
    <t>英会話B</t>
    <rPh sb="0" eb="1">
      <t>エイ</t>
    </rPh>
    <rPh sb="1" eb="2">
      <t>カイ</t>
    </rPh>
    <rPh sb="2" eb="3">
      <t>バナシ</t>
    </rPh>
    <phoneticPr fontId="6"/>
  </si>
  <si>
    <t>英語コミュニケーションA</t>
    <rPh sb="0" eb="2">
      <t>エイゴ</t>
    </rPh>
    <phoneticPr fontId="6"/>
  </si>
  <si>
    <t>英語コミュニケーションB</t>
    <rPh sb="0" eb="2">
      <t>エイゴ</t>
    </rPh>
    <phoneticPr fontId="6"/>
  </si>
  <si>
    <t>英語コミュニケーションC</t>
    <rPh sb="0" eb="2">
      <t>エイゴ</t>
    </rPh>
    <phoneticPr fontId="6"/>
  </si>
  <si>
    <t>英語コミュニケーションD</t>
    <rPh sb="0" eb="2">
      <t>エイゴ</t>
    </rPh>
    <phoneticPr fontId="6"/>
  </si>
  <si>
    <t>英語コミュニケーションE</t>
    <rPh sb="0" eb="2">
      <t>エイゴ</t>
    </rPh>
    <phoneticPr fontId="6"/>
  </si>
  <si>
    <t>英語コミュニケーションF</t>
    <rPh sb="0" eb="2">
      <t>エイゴ</t>
    </rPh>
    <phoneticPr fontId="6"/>
  </si>
  <si>
    <t>総合Ｂ</t>
    <rPh sb="0" eb="2">
      <t>ソウゴウ</t>
    </rPh>
    <phoneticPr fontId="1"/>
  </si>
  <si>
    <t>環境と地域共創</t>
    <rPh sb="0" eb="2">
      <t>カンキョウ</t>
    </rPh>
    <rPh sb="3" eb="5">
      <t>チイキ</t>
    </rPh>
    <rPh sb="5" eb="6">
      <t>キョウ</t>
    </rPh>
    <rPh sb="6" eb="7">
      <t>ソウ</t>
    </rPh>
    <phoneticPr fontId="6"/>
  </si>
  <si>
    <t>ものづくり文化実習</t>
    <rPh sb="5" eb="7">
      <t>ブンカ</t>
    </rPh>
    <rPh sb="7" eb="9">
      <t>ジッシュウ</t>
    </rPh>
    <phoneticPr fontId="6"/>
  </si>
  <si>
    <t>番号</t>
    <rPh sb="0" eb="2">
      <t>バンゴウ</t>
    </rPh>
    <phoneticPr fontId="1"/>
  </si>
  <si>
    <t>取得した科目の左に”１”と書く</t>
    <rPh sb="0" eb="2">
      <t>シュトク</t>
    </rPh>
    <rPh sb="4" eb="6">
      <t>カモク</t>
    </rPh>
    <rPh sb="7" eb="8">
      <t>ヒダリ</t>
    </rPh>
    <rPh sb="13" eb="14">
      <t>カ</t>
    </rPh>
    <phoneticPr fontId="1"/>
  </si>
  <si>
    <t>取得できる</t>
    <rPh sb="0" eb="2">
      <t>シュトク</t>
    </rPh>
    <phoneticPr fontId="1"/>
  </si>
  <si>
    <t>最大単位数の</t>
    <rPh sb="0" eb="2">
      <t>サイダイ</t>
    </rPh>
    <rPh sb="2" eb="5">
      <t>タンイスウ</t>
    </rPh>
    <phoneticPr fontId="1"/>
  </si>
  <si>
    <t>を標準とする</t>
    <rPh sb="1" eb="3">
      <t>ヒョウジュン</t>
    </rPh>
    <phoneticPr fontId="1"/>
  </si>
  <si>
    <t>(1)応用数学</t>
    <rPh sb="3" eb="5">
      <t>オウヨウ</t>
    </rPh>
    <rPh sb="5" eb="7">
      <t>スウガク</t>
    </rPh>
    <phoneticPr fontId="1"/>
  </si>
  <si>
    <t>(2)自然科学</t>
    <rPh sb="3" eb="5">
      <t>シゼン</t>
    </rPh>
    <rPh sb="5" eb="7">
      <t>カガク</t>
    </rPh>
    <phoneticPr fontId="1"/>
  </si>
  <si>
    <t>(3)土木主要分野</t>
    <rPh sb="3" eb="5">
      <t>ドボク</t>
    </rPh>
    <rPh sb="5" eb="7">
      <t>シュヨウ</t>
    </rPh>
    <rPh sb="7" eb="9">
      <t>ブンヤ</t>
    </rPh>
    <phoneticPr fontId="1"/>
  </si>
  <si>
    <t>(4)実検遂行説明能力</t>
    <rPh sb="3" eb="5">
      <t>ジッケン</t>
    </rPh>
    <rPh sb="5" eb="7">
      <t>スイコウ</t>
    </rPh>
    <rPh sb="7" eb="9">
      <t>セツメイ</t>
    </rPh>
    <rPh sb="9" eb="11">
      <t>ノウリョク</t>
    </rPh>
    <phoneticPr fontId="1"/>
  </si>
  <si>
    <t>(5)学習習慣問題解決</t>
    <rPh sb="3" eb="5">
      <t>ガクシュウ</t>
    </rPh>
    <rPh sb="5" eb="7">
      <t>シュウカン</t>
    </rPh>
    <rPh sb="7" eb="9">
      <t>モンダイ</t>
    </rPh>
    <rPh sb="9" eb="11">
      <t>カイケツ</t>
    </rPh>
    <phoneticPr fontId="1"/>
  </si>
  <si>
    <t>(6)課題解決能力</t>
    <rPh sb="3" eb="5">
      <t>カダイ</t>
    </rPh>
    <rPh sb="5" eb="7">
      <t>カイケツ</t>
    </rPh>
    <rPh sb="7" eb="9">
      <t>ノウリョク</t>
    </rPh>
    <phoneticPr fontId="1"/>
  </si>
  <si>
    <t>(7)専門基礎能力</t>
    <rPh sb="3" eb="5">
      <t>センモン</t>
    </rPh>
    <rPh sb="5" eb="7">
      <t>キソ</t>
    </rPh>
    <rPh sb="7" eb="9">
      <t>ノウリョク</t>
    </rPh>
    <phoneticPr fontId="1"/>
  </si>
  <si>
    <t>記入日</t>
    <rPh sb="0" eb="2">
      <t>キニュウ</t>
    </rPh>
    <rPh sb="2" eb="3">
      <t>ビ</t>
    </rPh>
    <phoneticPr fontId="1"/>
  </si>
  <si>
    <t>取得
単位</t>
    <rPh sb="0" eb="2">
      <t>シュトク</t>
    </rPh>
    <rPh sb="3" eb="5">
      <t>タンイ</t>
    </rPh>
    <phoneticPr fontId="1"/>
  </si>
  <si>
    <t>総合</t>
    <rPh sb="0" eb="2">
      <t>ソウゴウ</t>
    </rPh>
    <phoneticPr fontId="1"/>
  </si>
  <si>
    <t>4年後期終了時</t>
    <rPh sb="1" eb="2">
      <t>ネン</t>
    </rPh>
    <rPh sb="2" eb="4">
      <t>コウキ</t>
    </rPh>
    <rPh sb="4" eb="7">
      <t>シュウリョウジ</t>
    </rPh>
    <phoneticPr fontId="1"/>
  </si>
  <si>
    <t>4年前期終了時</t>
    <rPh sb="1" eb="2">
      <t>ネン</t>
    </rPh>
    <rPh sb="2" eb="3">
      <t>ゼン</t>
    </rPh>
    <rPh sb="3" eb="4">
      <t>キ</t>
    </rPh>
    <rPh sb="4" eb="7">
      <t>シュウリョウジ</t>
    </rPh>
    <phoneticPr fontId="1"/>
  </si>
  <si>
    <t>4年後期最大</t>
    <rPh sb="2" eb="4">
      <t>コウキ</t>
    </rPh>
    <phoneticPr fontId="1"/>
  </si>
  <si>
    <t>4年前期最大</t>
    <rPh sb="2" eb="3">
      <t>ゼン</t>
    </rPh>
    <rPh sb="3" eb="4">
      <t>キ</t>
    </rPh>
    <phoneticPr fontId="1"/>
  </si>
  <si>
    <t>3年後期最大</t>
    <rPh sb="2" eb="4">
      <t>コウキ</t>
    </rPh>
    <phoneticPr fontId="1"/>
  </si>
  <si>
    <t>3年前期最大</t>
    <rPh sb="2" eb="3">
      <t>ゼン</t>
    </rPh>
    <rPh sb="3" eb="4">
      <t>キ</t>
    </rPh>
    <phoneticPr fontId="1"/>
  </si>
  <si>
    <t>2年後期最大</t>
    <rPh sb="2" eb="4">
      <t>コウキ</t>
    </rPh>
    <phoneticPr fontId="1"/>
  </si>
  <si>
    <t>2年前期最大</t>
    <rPh sb="2" eb="3">
      <t>ゼン</t>
    </rPh>
    <rPh sb="3" eb="4">
      <t>キ</t>
    </rPh>
    <phoneticPr fontId="1"/>
  </si>
  <si>
    <t>1年後期最大</t>
    <rPh sb="2" eb="4">
      <t>コウキ</t>
    </rPh>
    <phoneticPr fontId="1"/>
  </si>
  <si>
    <t>1年前期最大</t>
    <rPh sb="2" eb="3">
      <t>ゼン</t>
    </rPh>
    <rPh sb="3" eb="4">
      <t>キ</t>
    </rPh>
    <rPh sb="4" eb="6">
      <t>サイダイ</t>
    </rPh>
    <phoneticPr fontId="1"/>
  </si>
  <si>
    <t>3年後期終了時</t>
    <rPh sb="2" eb="4">
      <t>コウキ</t>
    </rPh>
    <rPh sb="4" eb="7">
      <t>シュウリョウジ</t>
    </rPh>
    <phoneticPr fontId="1"/>
  </si>
  <si>
    <t>3年前期終了時</t>
    <rPh sb="2" eb="3">
      <t>ゼン</t>
    </rPh>
    <rPh sb="3" eb="4">
      <t>キ</t>
    </rPh>
    <rPh sb="4" eb="7">
      <t>シュウリョウジ</t>
    </rPh>
    <phoneticPr fontId="1"/>
  </si>
  <si>
    <t>2年後期終了時</t>
    <rPh sb="2" eb="4">
      <t>コウキ</t>
    </rPh>
    <rPh sb="4" eb="7">
      <t>シュウリョウジ</t>
    </rPh>
    <phoneticPr fontId="1"/>
  </si>
  <si>
    <t>2年前期終了時</t>
    <rPh sb="2" eb="3">
      <t>ゼン</t>
    </rPh>
    <rPh sb="3" eb="4">
      <t>キ</t>
    </rPh>
    <rPh sb="4" eb="7">
      <t>シュウリョウジ</t>
    </rPh>
    <phoneticPr fontId="1"/>
  </si>
  <si>
    <t>1年後期終了時</t>
    <rPh sb="2" eb="4">
      <t>コウキ</t>
    </rPh>
    <rPh sb="4" eb="7">
      <t>シュウリョウジ</t>
    </rPh>
    <phoneticPr fontId="1"/>
  </si>
  <si>
    <t>1年前期終了時</t>
    <rPh sb="2" eb="3">
      <t>ゼン</t>
    </rPh>
    <rPh sb="3" eb="4">
      <t>キ</t>
    </rPh>
    <rPh sb="4" eb="7">
      <t>シュウリョウジ</t>
    </rPh>
    <phoneticPr fontId="1"/>
  </si>
  <si>
    <t>卒業研究</t>
    <rPh sb="0" eb="2">
      <t>ソツギョウ</t>
    </rPh>
    <rPh sb="2" eb="4">
      <t>ケンキュウ</t>
    </rPh>
    <phoneticPr fontId="1"/>
  </si>
  <si>
    <t>－</t>
    <phoneticPr fontId="1"/>
  </si>
  <si>
    <t>－</t>
    <phoneticPr fontId="1"/>
  </si>
  <si>
    <t>現在の到達レベル</t>
    <rPh sb="0" eb="2">
      <t>ゲンザイ</t>
    </rPh>
    <rPh sb="3" eb="5">
      <t>トウタツ</t>
    </rPh>
    <phoneticPr fontId="1"/>
  </si>
  <si>
    <t>対JABEE基準到達率(%)</t>
    <rPh sb="0" eb="1">
      <t>タイ</t>
    </rPh>
    <rPh sb="6" eb="8">
      <t>キジュン</t>
    </rPh>
    <rPh sb="8" eb="10">
      <t>トウタツ</t>
    </rPh>
    <rPh sb="10" eb="11">
      <t>リツ</t>
    </rPh>
    <phoneticPr fontId="1"/>
  </si>
  <si>
    <t>学習内容の区分　（時間）</t>
    <rPh sb="0" eb="2">
      <t>ガクシュウ</t>
    </rPh>
    <rPh sb="2" eb="4">
      <t>ナイヨウ</t>
    </rPh>
    <rPh sb="5" eb="7">
      <t>クブン</t>
    </rPh>
    <rPh sb="9" eb="11">
      <t>ジカン</t>
    </rPh>
    <phoneticPr fontId="1"/>
  </si>
  <si>
    <t>学習・教育目標への関与　(時間)</t>
    <rPh sb="0" eb="2">
      <t>ガクシュウ</t>
    </rPh>
    <rPh sb="3" eb="5">
      <t>キョウイク</t>
    </rPh>
    <rPh sb="5" eb="7">
      <t>モクヒョウ</t>
    </rPh>
    <rPh sb="9" eb="11">
      <t>カンヨ</t>
    </rPh>
    <rPh sb="13" eb="15">
      <t>ジカン</t>
    </rPh>
    <phoneticPr fontId="1"/>
  </si>
  <si>
    <t>JABEE基準数（含卒研，参考）</t>
    <rPh sb="5" eb="7">
      <t>キジュン</t>
    </rPh>
    <rPh sb="7" eb="8">
      <t>スウ</t>
    </rPh>
    <rPh sb="9" eb="10">
      <t>フク</t>
    </rPh>
    <rPh sb="10" eb="12">
      <t>ソツケン</t>
    </rPh>
    <rPh sb="13" eb="15">
      <t>サンコウ</t>
    </rPh>
    <phoneticPr fontId="1"/>
  </si>
  <si>
    <t>JABEE基準時間数（除卒研）</t>
    <rPh sb="5" eb="7">
      <t>キジュン</t>
    </rPh>
    <rPh sb="7" eb="9">
      <t>ジカン</t>
    </rPh>
    <rPh sb="9" eb="10">
      <t>スウ</t>
    </rPh>
    <rPh sb="11" eb="12">
      <t>ジョ</t>
    </rPh>
    <rPh sb="12" eb="14">
      <t>ソツケン</t>
    </rPh>
    <phoneticPr fontId="1"/>
  </si>
  <si>
    <t>－</t>
    <phoneticPr fontId="1"/>
  </si>
  <si>
    <t>（Ａ）</t>
    <phoneticPr fontId="1"/>
  </si>
  <si>
    <t>（Ｂ）</t>
    <phoneticPr fontId="1"/>
  </si>
  <si>
    <t>（Ｃ）</t>
    <phoneticPr fontId="1"/>
  </si>
  <si>
    <t>（Ｄ）</t>
    <phoneticPr fontId="1"/>
  </si>
  <si>
    <t>（Ｅ）</t>
    <phoneticPr fontId="1"/>
  </si>
  <si>
    <t>（Ｆ）</t>
    <phoneticPr fontId="1"/>
  </si>
  <si>
    <t>（Ｇ）</t>
    <phoneticPr fontId="1"/>
  </si>
  <si>
    <t>社会奉仕と国際貢献を思考する技術者の育成</t>
    <phoneticPr fontId="1"/>
  </si>
  <si>
    <t>技術者としての責任・倫理観の育成</t>
    <phoneticPr fontId="1"/>
  </si>
  <si>
    <t>実践的応用能力を目指した土木専門知識と技術の育成</t>
    <phoneticPr fontId="1"/>
  </si>
  <si>
    <t>環境・生態系・情報技術等ソフト面の知識と技術の育成</t>
    <phoneticPr fontId="1"/>
  </si>
  <si>
    <t>柔軟な発想と創造力に基づく問題発見・解決能力の育成</t>
    <phoneticPr fontId="1"/>
  </si>
  <si>
    <t>論理的思考を礎とするコミュニケ－ション能力の育成</t>
    <phoneticPr fontId="1"/>
  </si>
  <si>
    <t>技術者としての自主性と継続学習能力の育成</t>
    <phoneticPr fontId="1"/>
  </si>
  <si>
    <t>愛工大土木目標　(除卒研)</t>
    <rPh sb="0" eb="1">
      <t>アイ</t>
    </rPh>
    <rPh sb="1" eb="3">
      <t>コウダイ</t>
    </rPh>
    <rPh sb="3" eb="5">
      <t>ドボク</t>
    </rPh>
    <rPh sb="5" eb="7">
      <t>モクヒョウ</t>
    </rPh>
    <rPh sb="9" eb="10">
      <t>ノゾ</t>
    </rPh>
    <rPh sb="10" eb="12">
      <t>ソツケン</t>
    </rPh>
    <phoneticPr fontId="1"/>
  </si>
  <si>
    <t>学年/学期</t>
    <rPh sb="0" eb="2">
      <t>ガクネン</t>
    </rPh>
    <rPh sb="3" eb="5">
      <t>ガッキ</t>
    </rPh>
    <phoneticPr fontId="1"/>
  </si>
  <si>
    <t>－</t>
    <phoneticPr fontId="1"/>
  </si>
  <si>
    <t>　このチェックシートは取得科目に応じて，どの程度学習・教育目標を達成しているかを確認するためのものです．各学期の終了時には必要事項を入力し，これを印刷して，学年指導教員に提出すること．また学期開始時には履修予定科目について入力することによりシミュレーションをすること．</t>
    <rPh sb="11" eb="13">
      <t>シュトク</t>
    </rPh>
    <rPh sb="13" eb="15">
      <t>カモク</t>
    </rPh>
    <rPh sb="16" eb="17">
      <t>オウ</t>
    </rPh>
    <rPh sb="22" eb="24">
      <t>テイド</t>
    </rPh>
    <rPh sb="24" eb="26">
      <t>ガクシュウ</t>
    </rPh>
    <rPh sb="27" eb="29">
      <t>キョウイク</t>
    </rPh>
    <rPh sb="29" eb="31">
      <t>モクヒョウ</t>
    </rPh>
    <rPh sb="32" eb="34">
      <t>タッセイ</t>
    </rPh>
    <rPh sb="40" eb="42">
      <t>カクニン</t>
    </rPh>
    <rPh sb="52" eb="55">
      <t>カクガッキ</t>
    </rPh>
    <rPh sb="56" eb="59">
      <t>シュウリョウジ</t>
    </rPh>
    <rPh sb="61" eb="63">
      <t>ヒツヨウ</t>
    </rPh>
    <rPh sb="63" eb="65">
      <t>ジコウ</t>
    </rPh>
    <rPh sb="66" eb="68">
      <t>ニュウリョク</t>
    </rPh>
    <rPh sb="73" eb="75">
      <t>インサツ</t>
    </rPh>
    <rPh sb="78" eb="80">
      <t>ガクネン</t>
    </rPh>
    <rPh sb="80" eb="82">
      <t>シドウ</t>
    </rPh>
    <rPh sb="82" eb="84">
      <t>キョウイン</t>
    </rPh>
    <rPh sb="85" eb="87">
      <t>テイシュツ</t>
    </rPh>
    <rPh sb="94" eb="96">
      <t>ガッキ</t>
    </rPh>
    <rPh sb="96" eb="98">
      <t>カイシ</t>
    </rPh>
    <rPh sb="98" eb="99">
      <t>ジ</t>
    </rPh>
    <rPh sb="101" eb="103">
      <t>リシュウ</t>
    </rPh>
    <rPh sb="103" eb="105">
      <t>ヨテイ</t>
    </rPh>
    <rPh sb="105" eb="107">
      <t>カモク</t>
    </rPh>
    <rPh sb="111" eb="113">
      <t>ニュウリョク</t>
    </rPh>
    <phoneticPr fontId="1"/>
  </si>
  <si>
    <t>－</t>
    <phoneticPr fontId="1"/>
  </si>
  <si>
    <t>総学習時間／取得単位</t>
    <rPh sb="0" eb="1">
      <t>ソウ</t>
    </rPh>
    <rPh sb="1" eb="3">
      <t>ガクシュウ</t>
    </rPh>
    <rPh sb="3" eb="5">
      <t>ジカン</t>
    </rPh>
    <rPh sb="6" eb="8">
      <t>シュトク</t>
    </rPh>
    <rPh sb="8" eb="10">
      <t>タンイ</t>
    </rPh>
    <phoneticPr fontId="1"/>
  </si>
  <si>
    <t>4年後期終了時目標</t>
    <rPh sb="1" eb="2">
      <t>ネン</t>
    </rPh>
    <rPh sb="2" eb="4">
      <t>コウキ</t>
    </rPh>
    <rPh sb="4" eb="7">
      <t>シュウリョウジ</t>
    </rPh>
    <rPh sb="7" eb="9">
      <t>モクヒョウ</t>
    </rPh>
    <phoneticPr fontId="1"/>
  </si>
  <si>
    <t>4年前期終了時目標</t>
    <rPh sb="1" eb="2">
      <t>ネン</t>
    </rPh>
    <rPh sb="2" eb="3">
      <t>ゼン</t>
    </rPh>
    <rPh sb="3" eb="4">
      <t>キ</t>
    </rPh>
    <rPh sb="4" eb="7">
      <t>シュウリョウジ</t>
    </rPh>
    <rPh sb="7" eb="9">
      <t>モクヒョウ</t>
    </rPh>
    <phoneticPr fontId="1"/>
  </si>
  <si>
    <t>3年後期終了時目標</t>
    <rPh sb="2" eb="4">
      <t>コウキ</t>
    </rPh>
    <rPh sb="4" eb="7">
      <t>シュウリョウジ</t>
    </rPh>
    <rPh sb="7" eb="9">
      <t>モクヒョウ</t>
    </rPh>
    <phoneticPr fontId="1"/>
  </si>
  <si>
    <t>3年前期終了時目標</t>
    <rPh sb="2" eb="3">
      <t>ゼン</t>
    </rPh>
    <rPh sb="3" eb="4">
      <t>キ</t>
    </rPh>
    <rPh sb="4" eb="7">
      <t>シュウリョウジ</t>
    </rPh>
    <rPh sb="7" eb="9">
      <t>モクヒョウ</t>
    </rPh>
    <phoneticPr fontId="1"/>
  </si>
  <si>
    <t>2年後期終了時目標</t>
    <rPh sb="2" eb="4">
      <t>コウキ</t>
    </rPh>
    <rPh sb="4" eb="7">
      <t>シュウリョウジ</t>
    </rPh>
    <rPh sb="7" eb="9">
      <t>モクヒョウ</t>
    </rPh>
    <phoneticPr fontId="1"/>
  </si>
  <si>
    <t>2年前期終了時目標</t>
    <rPh sb="2" eb="3">
      <t>ゼン</t>
    </rPh>
    <rPh sb="3" eb="4">
      <t>キ</t>
    </rPh>
    <rPh sb="4" eb="7">
      <t>シュウリョウジ</t>
    </rPh>
    <rPh sb="7" eb="9">
      <t>モクヒョウ</t>
    </rPh>
    <phoneticPr fontId="1"/>
  </si>
  <si>
    <t>1年後期終了時目標</t>
    <rPh sb="2" eb="4">
      <t>コウキ</t>
    </rPh>
    <rPh sb="4" eb="7">
      <t>シュウリョウジ</t>
    </rPh>
    <rPh sb="7" eb="9">
      <t>モクヒョウ</t>
    </rPh>
    <phoneticPr fontId="1"/>
  </si>
  <si>
    <t>1年前期終了時目標</t>
    <rPh sb="2" eb="3">
      <t>ゼン</t>
    </rPh>
    <rPh sb="3" eb="4">
      <t>キ</t>
    </rPh>
    <rPh sb="4" eb="7">
      <t>シュウリョウジ</t>
    </rPh>
    <rPh sb="7" eb="9">
      <t>モクヒョウ</t>
    </rPh>
    <phoneticPr fontId="1"/>
  </si>
  <si>
    <t>目標到達率(%)</t>
    <rPh sb="0" eb="2">
      <t>モクヒョウ</t>
    </rPh>
    <rPh sb="2" eb="4">
      <t>トウタツ</t>
    </rPh>
    <rPh sb="4" eb="5">
      <t>リツ</t>
    </rPh>
    <phoneticPr fontId="1"/>
  </si>
  <si>
    <t>目標到達レベル</t>
    <rPh sb="0" eb="2">
      <t>モクヒョウ</t>
    </rPh>
    <rPh sb="2" eb="4">
      <t>トウタツ</t>
    </rPh>
    <phoneticPr fontId="1"/>
  </si>
  <si>
    <t>工学基礎数理及び演習</t>
  </si>
  <si>
    <t>土木工学セミナー</t>
  </si>
  <si>
    <t>土木情報リテラシ</t>
  </si>
  <si>
    <t>防災土木情報リテラシ</t>
  </si>
  <si>
    <t>日本語リテラシ</t>
  </si>
  <si>
    <t>建設基礎数学</t>
  </si>
  <si>
    <t>キャリア意識形成</t>
  </si>
  <si>
    <t>現代社会と倫理</t>
  </si>
  <si>
    <t>インターンシップ</t>
  </si>
  <si>
    <t>線形代数Ⅱ</t>
  </si>
  <si>
    <t>微分積分Ⅰ及び演習</t>
  </si>
  <si>
    <t>微分積分Ⅱ及び演習</t>
  </si>
  <si>
    <t>確率・統計</t>
  </si>
  <si>
    <t>物理学（力学）</t>
  </si>
  <si>
    <t>物理学（波動）</t>
  </si>
  <si>
    <t>物理学（電磁気学）</t>
  </si>
  <si>
    <t>職業指導</t>
  </si>
  <si>
    <t>情報数学</t>
  </si>
  <si>
    <t>情報処理演習</t>
  </si>
  <si>
    <t>構造実験</t>
  </si>
  <si>
    <t>水理実験</t>
  </si>
  <si>
    <t>土質実験</t>
  </si>
  <si>
    <t>材料実験</t>
  </si>
  <si>
    <t>環境実験</t>
  </si>
  <si>
    <t>防災実習</t>
  </si>
  <si>
    <t>生物・生態学</t>
  </si>
  <si>
    <t>生態工学</t>
  </si>
  <si>
    <t>環境アセスメント及び演習</t>
  </si>
  <si>
    <t>環境工学</t>
  </si>
  <si>
    <t>測量学</t>
  </si>
  <si>
    <t>測量実習</t>
  </si>
  <si>
    <t>応用測量学及び演習</t>
  </si>
  <si>
    <t>都市計画</t>
  </si>
  <si>
    <t>防災工学</t>
  </si>
  <si>
    <t>地震工学</t>
  </si>
  <si>
    <t>設計製図</t>
  </si>
  <si>
    <t>コンクリート工学Ⅰ</t>
  </si>
  <si>
    <t>コンクリート工学Ⅱ</t>
  </si>
  <si>
    <t>構造力学Ⅰ及び演習</t>
  </si>
  <si>
    <t>構造力学Ⅱ及び演習</t>
  </si>
  <si>
    <t>構造力学Ⅲ及び演習</t>
  </si>
  <si>
    <t>耐震工学</t>
  </si>
  <si>
    <t>鉄筋コンクリート構造Ⅰ</t>
  </si>
  <si>
    <t>鉄筋コンクリート構造Ⅰ演習</t>
  </si>
  <si>
    <t>鉄筋コンクリート構造Ⅱ</t>
  </si>
  <si>
    <t>鋼構造学</t>
  </si>
  <si>
    <t>水文学</t>
  </si>
  <si>
    <t>上下水道</t>
  </si>
  <si>
    <t>ランドスケープデザイン</t>
  </si>
  <si>
    <t>水理学Ⅰ及び演習</t>
  </si>
  <si>
    <t>海岸・津波工学</t>
  </si>
  <si>
    <t>土木計画学</t>
  </si>
  <si>
    <t>維持管理工学</t>
  </si>
  <si>
    <t>建設行政</t>
  </si>
  <si>
    <t>橋梁工学</t>
  </si>
  <si>
    <t>防災地質学</t>
  </si>
  <si>
    <t>土木施工</t>
  </si>
  <si>
    <t>エネルギー工学</t>
  </si>
  <si>
    <t>建設総合実習</t>
  </si>
  <si>
    <t>セミナー人と自然</t>
  </si>
  <si>
    <t>セミナー人と技術</t>
  </si>
  <si>
    <t>学外協働実習</t>
  </si>
  <si>
    <t>高大連携特別講義Ａ</t>
  </si>
  <si>
    <t>高大連携特別講義Ｂ</t>
  </si>
  <si>
    <t>高大連携特別講義Ｃ</t>
  </si>
  <si>
    <t>Ｑ</t>
  </si>
  <si>
    <t>レーダーチャートによる　学習・教育到達目標に対する学習時間到達度自己チェックシート (2015カリ用)</t>
    <rPh sb="12" eb="14">
      <t>ガクシュウ</t>
    </rPh>
    <rPh sb="15" eb="17">
      <t>キョウイク</t>
    </rPh>
    <rPh sb="17" eb="19">
      <t>トウタツ</t>
    </rPh>
    <rPh sb="19" eb="21">
      <t>モクヒョウ</t>
    </rPh>
    <rPh sb="22" eb="23">
      <t>タイ</t>
    </rPh>
    <rPh sb="25" eb="27">
      <t>ガクシュウ</t>
    </rPh>
    <rPh sb="27" eb="29">
      <t>ジカン</t>
    </rPh>
    <rPh sb="29" eb="32">
      <t>トウタツド</t>
    </rPh>
    <rPh sb="32" eb="34">
      <t>ジコ</t>
    </rPh>
    <rPh sb="49" eb="50">
      <t>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</si>
</sst>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_ "/>
    <numFmt numFmtId="178" formatCode="0;_萀"/>
    <numFmt numFmtId="179" formatCode="0.00_ "/>
    <numFmt numFmtId="180" formatCode="yyyy/m/d;@"/>
  </numFmts>
  <fonts count="27" x14ac:knownFonts="1">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sz val="10"/>
      <name val="ＭＳ 明朝"/>
      <family val="1"/>
      <charset val="128"/>
    </font>
    <font>
      <sz val="6"/>
      <name val="ＭＳ Ｐ明朝"/>
      <family val="1"/>
      <charset val="128"/>
    </font>
    <font>
      <sz val="10"/>
      <color indexed="12"/>
      <name val="ＭＳ Ｐゴシック"/>
      <family val="3"/>
      <charset val="128"/>
    </font>
    <font>
      <sz val="9"/>
      <name val="ＭＳ Ｐゴシック"/>
      <family val="3"/>
      <charset val="128"/>
    </font>
    <font>
      <sz val="8"/>
      <name val="ＭＳ 明朝"/>
      <family val="1"/>
      <charset val="128"/>
    </font>
    <font>
      <sz val="9"/>
      <name val="ＭＳ 明朝"/>
      <family val="1"/>
      <charset val="128"/>
    </font>
    <font>
      <b/>
      <sz val="14"/>
      <color indexed="10"/>
      <name val="ＭＳ Ｐゴシック"/>
      <family val="3"/>
      <charset val="128"/>
    </font>
    <font>
      <b/>
      <sz val="11"/>
      <name val="ＭＳ Ｐゴシック"/>
      <family val="3"/>
      <charset val="128"/>
    </font>
    <font>
      <b/>
      <sz val="12"/>
      <name val="ＭＳ Ｐゴシック"/>
      <family val="3"/>
      <charset val="128"/>
    </font>
    <font>
      <b/>
      <sz val="10"/>
      <name val="ＭＳ Ｐゴシック"/>
      <family val="3"/>
      <charset val="128"/>
    </font>
    <font>
      <b/>
      <sz val="16"/>
      <name val="ＭＳ Ｐゴシック"/>
      <family val="3"/>
      <charset val="128"/>
    </font>
    <font>
      <sz val="8"/>
      <name val="ＭＳ Ｐゴシック"/>
      <family val="3"/>
      <charset val="128"/>
    </font>
    <font>
      <sz val="9"/>
      <color indexed="18"/>
      <name val="ＭＳ Ｐゴシック"/>
      <family val="3"/>
      <charset val="128"/>
    </font>
    <font>
      <b/>
      <sz val="9"/>
      <name val="ＭＳ Ｐゴシック"/>
      <family val="3"/>
      <charset val="128"/>
    </font>
    <font>
      <b/>
      <sz val="8"/>
      <name val="ＭＳ Ｐゴシック"/>
      <family val="3"/>
      <charset val="128"/>
    </font>
    <font>
      <sz val="10"/>
      <color indexed="22"/>
      <name val="ＭＳ Ｐゴシック"/>
      <family val="3"/>
      <charset val="128"/>
    </font>
    <font>
      <sz val="8"/>
      <color indexed="18"/>
      <name val="ＭＳ Ｐゴシック"/>
      <family val="3"/>
      <charset val="128"/>
    </font>
    <font>
      <sz val="9"/>
      <color indexed="81"/>
      <name val="ＭＳ Ｐゴシック"/>
      <family val="3"/>
      <charset val="128"/>
    </font>
    <font>
      <sz val="11"/>
      <color indexed="81"/>
      <name val="ＭＳ Ｐゴシック"/>
      <family val="3"/>
      <charset val="128"/>
    </font>
    <font>
      <sz val="18"/>
      <name val="ＭＳ Ｐゴシック"/>
      <family val="3"/>
      <charset val="128"/>
    </font>
    <font>
      <sz val="22"/>
      <name val="ＭＳ Ｐゴシック"/>
      <family val="3"/>
      <charset val="128"/>
    </font>
    <font>
      <sz val="9"/>
      <color theme="0"/>
      <name val="ＭＳ Ｐゴシック"/>
      <family val="3"/>
      <charset val="128"/>
    </font>
  </fonts>
  <fills count="11">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51"/>
        <bgColor indexed="64"/>
      </patternFill>
    </fill>
  </fills>
  <borders count="67">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medium">
        <color indexed="64"/>
      </left>
      <right style="thin">
        <color indexed="64"/>
      </right>
      <top style="thin">
        <color indexed="64"/>
      </top>
      <bottom/>
      <diagonal/>
    </border>
    <border>
      <left/>
      <right/>
      <top style="thin">
        <color indexed="64"/>
      </top>
      <bottom style="double">
        <color indexed="64"/>
      </bottom>
      <diagonal/>
    </border>
    <border>
      <left style="double">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double">
        <color indexed="64"/>
      </right>
      <top style="double">
        <color indexed="64"/>
      </top>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top/>
      <bottom/>
      <diagonal/>
    </border>
    <border>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style="thin">
        <color indexed="64"/>
      </bottom>
      <diagonal/>
    </border>
    <border>
      <left style="thin">
        <color indexed="64"/>
      </left>
      <right style="double">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322">
    <xf numFmtId="0" fontId="0" fillId="0" borderId="0" xfId="0">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0" fillId="0" borderId="0" xfId="0"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4" xfId="0" applyFont="1" applyBorder="1" applyAlignment="1">
      <alignment horizontal="center" vertical="center"/>
    </xf>
    <xf numFmtId="0" fontId="5" fillId="0" borderId="5" xfId="0" applyFont="1" applyFill="1" applyBorder="1" applyAlignment="1">
      <alignment horizontal="distributed" vertical="center" justifyLastLine="1" shrinkToFi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2" fillId="0" borderId="6" xfId="0" applyFont="1" applyBorder="1" applyAlignment="1">
      <alignment horizontal="center" vertical="center"/>
    </xf>
    <xf numFmtId="0" fontId="5" fillId="0" borderId="7" xfId="0" applyFont="1" applyFill="1" applyBorder="1" applyAlignment="1">
      <alignment horizontal="distributed" vertical="center" justifyLastLine="1" shrinkToFit="1"/>
    </xf>
    <xf numFmtId="0" fontId="5" fillId="0" borderId="8" xfId="0" applyFont="1" applyFill="1" applyBorder="1" applyAlignment="1">
      <alignment horizontal="center" vertical="center"/>
    </xf>
    <xf numFmtId="0" fontId="5" fillId="0" borderId="8" xfId="0" applyFont="1" applyBorder="1" applyAlignment="1">
      <alignment horizontal="center" vertical="center"/>
    </xf>
    <xf numFmtId="0" fontId="2" fillId="2" borderId="9"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7" fillId="0" borderId="8" xfId="0" applyFont="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7" xfId="0" applyFont="1" applyFill="1" applyBorder="1" applyAlignment="1">
      <alignment horizontal="distributed" vertical="center"/>
    </xf>
    <xf numFmtId="0" fontId="5" fillId="0" borderId="7" xfId="0" applyFont="1" applyFill="1" applyBorder="1" applyAlignment="1">
      <alignment horizontal="distributed" vertical="center" shrinkToFit="1"/>
    </xf>
    <xf numFmtId="0" fontId="5" fillId="0" borderId="11" xfId="0" applyFont="1" applyFill="1" applyBorder="1" applyAlignment="1">
      <alignment horizontal="distributed" vertical="center" justifyLastLine="1" shrinkToFit="1"/>
    </xf>
    <xf numFmtId="0" fontId="5" fillId="0" borderId="3" xfId="0" applyFont="1" applyFill="1" applyBorder="1" applyAlignment="1">
      <alignment horizontal="center" vertical="center"/>
    </xf>
    <xf numFmtId="0" fontId="5"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Border="1" applyAlignment="1">
      <alignment horizontal="center" vertical="center"/>
    </xf>
    <xf numFmtId="0" fontId="2" fillId="0" borderId="14" xfId="0" applyFont="1" applyFill="1" applyBorder="1" applyAlignment="1">
      <alignment horizontal="center" vertical="center"/>
    </xf>
    <xf numFmtId="0" fontId="5" fillId="0" borderId="7" xfId="0" applyFont="1" applyFill="1" applyBorder="1" applyAlignment="1">
      <alignment horizontal="distributed" vertical="center" justifyLastLine="1"/>
    </xf>
    <xf numFmtId="0" fontId="5" fillId="0" borderId="8" xfId="0" applyFont="1" applyFill="1" applyBorder="1" applyAlignment="1">
      <alignment horizontal="center"/>
    </xf>
    <xf numFmtId="0" fontId="5" fillId="0" borderId="15" xfId="0" applyFont="1" applyFill="1" applyBorder="1" applyAlignment="1">
      <alignment horizontal="distributed" vertical="center" justifyLastLine="1"/>
    </xf>
    <xf numFmtId="0" fontId="5" fillId="0" borderId="16" xfId="0" applyFont="1" applyFill="1" applyBorder="1" applyAlignment="1">
      <alignment horizontal="center"/>
    </xf>
    <xf numFmtId="0" fontId="5" fillId="0" borderId="16" xfId="0" applyFont="1" applyFill="1" applyBorder="1" applyAlignment="1">
      <alignment horizontal="center" vertical="center"/>
    </xf>
    <xf numFmtId="0" fontId="5"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vertical="center"/>
    </xf>
    <xf numFmtId="0" fontId="2" fillId="0" borderId="0" xfId="0" applyFont="1">
      <alignment vertical="center"/>
    </xf>
    <xf numFmtId="0" fontId="2" fillId="0" borderId="0" xfId="0" applyFont="1" applyAlignment="1">
      <alignment horizontal="center" vertical="center"/>
    </xf>
    <xf numFmtId="0" fontId="0" fillId="0" borderId="0" xfId="0" applyFill="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4" fillId="3" borderId="23"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5" fillId="0" borderId="19" xfId="0" applyFont="1" applyBorder="1" applyAlignment="1">
      <alignment horizontal="center" vertical="center"/>
    </xf>
    <xf numFmtId="0" fontId="2" fillId="3" borderId="2" xfId="0" applyFont="1" applyFill="1" applyBorder="1" applyAlignment="1">
      <alignment horizontal="center" vertical="center"/>
    </xf>
    <xf numFmtId="0" fontId="2" fillId="0" borderId="25" xfId="0" applyFont="1" applyBorder="1" applyAlignment="1">
      <alignment horizontal="center" vertical="center"/>
    </xf>
    <xf numFmtId="0" fontId="5" fillId="0" borderId="25" xfId="0" applyFont="1" applyBorder="1" applyAlignment="1">
      <alignment horizontal="center" vertical="center"/>
    </xf>
    <xf numFmtId="0" fontId="2" fillId="0" borderId="1" xfId="0" applyFont="1" applyFill="1" applyBorder="1" applyAlignment="1">
      <alignment horizontal="center" vertical="center"/>
    </xf>
    <xf numFmtId="0" fontId="5" fillId="0" borderId="26" xfId="0" applyFont="1" applyBorder="1" applyAlignment="1">
      <alignment horizontal="center" vertical="center"/>
    </xf>
    <xf numFmtId="0" fontId="2" fillId="3" borderId="9" xfId="0" applyFont="1" applyFill="1" applyBorder="1" applyAlignment="1">
      <alignment horizontal="center" vertical="center"/>
    </xf>
    <xf numFmtId="0" fontId="2" fillId="0" borderId="27" xfId="0" applyFont="1" applyBorder="1" applyAlignment="1">
      <alignment horizontal="center" vertical="center"/>
    </xf>
    <xf numFmtId="0" fontId="2" fillId="0" borderId="27" xfId="0" applyFont="1" applyFill="1" applyBorder="1" applyAlignment="1">
      <alignment horizontal="center" vertical="center"/>
    </xf>
    <xf numFmtId="0" fontId="5" fillId="0" borderId="28" xfId="0" applyFont="1" applyFill="1" applyBorder="1" applyAlignment="1">
      <alignment horizontal="distributed" vertical="center" justifyLastLine="1"/>
    </xf>
    <xf numFmtId="0" fontId="2" fillId="0" borderId="29" xfId="0" applyFont="1" applyBorder="1" applyAlignment="1">
      <alignment horizontal="center" vertical="center"/>
    </xf>
    <xf numFmtId="0" fontId="2" fillId="0" borderId="18" xfId="0" applyFont="1" applyFill="1" applyBorder="1" applyAlignment="1">
      <alignment horizontal="center" vertical="center"/>
    </xf>
    <xf numFmtId="0" fontId="4" fillId="2" borderId="14" xfId="0" applyFont="1" applyFill="1" applyBorder="1" applyAlignment="1">
      <alignment horizontal="distributed" vertical="center" justifyLastLine="1"/>
    </xf>
    <xf numFmtId="0" fontId="2" fillId="0" borderId="14" xfId="0" applyFont="1" applyBorder="1" applyAlignment="1">
      <alignment horizontal="center" vertical="center"/>
    </xf>
    <xf numFmtId="0" fontId="2" fillId="2" borderId="2" xfId="0" applyFont="1" applyFill="1" applyBorder="1" applyAlignment="1">
      <alignment horizontal="center" vertical="center"/>
    </xf>
    <xf numFmtId="0" fontId="2" fillId="0" borderId="30" xfId="0" applyFont="1" applyBorder="1" applyAlignment="1">
      <alignment horizontal="center" vertical="center"/>
    </xf>
    <xf numFmtId="0" fontId="9" fillId="0" borderId="7" xfId="0" applyFont="1" applyFill="1" applyBorder="1" applyAlignment="1">
      <alignment horizontal="distributed" vertical="center" wrapText="1" justifyLastLine="1" shrinkToFit="1"/>
    </xf>
    <xf numFmtId="0" fontId="0" fillId="0" borderId="31" xfId="0"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10" fillId="0" borderId="7" xfId="0" applyFont="1" applyFill="1" applyBorder="1" applyAlignment="1">
      <alignment horizontal="distributed" vertical="center" justifyLastLine="1" shrinkToFit="1"/>
    </xf>
    <xf numFmtId="0" fontId="2" fillId="0" borderId="22" xfId="0" applyFont="1" applyFill="1" applyBorder="1" applyAlignment="1">
      <alignment horizontal="center" vertical="center"/>
    </xf>
    <xf numFmtId="0" fontId="5" fillId="0" borderId="15" xfId="0" applyFont="1" applyFill="1" applyBorder="1" applyAlignment="1">
      <alignment horizontal="distributed" vertical="center" justifyLastLine="1" shrinkToFit="1"/>
    </xf>
    <xf numFmtId="0" fontId="5" fillId="0" borderId="34" xfId="0" applyFont="1" applyFill="1" applyBorder="1" applyAlignment="1">
      <alignment horizontal="distributed" vertical="center" justifyLastLine="1" shrinkToFit="1"/>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4" fillId="4" borderId="4" xfId="0" applyFont="1" applyFill="1" applyBorder="1" applyAlignment="1">
      <alignment horizontal="distributed" vertical="center" justifyLastLine="1" shrinkToFit="1"/>
    </xf>
    <xf numFmtId="0" fontId="5" fillId="0" borderId="4" xfId="0" applyFont="1" applyFill="1" applyBorder="1" applyAlignment="1">
      <alignment horizontal="center" vertical="center"/>
    </xf>
    <xf numFmtId="0" fontId="5" fillId="0" borderId="4" xfId="0" applyFont="1" applyBorder="1" applyAlignment="1">
      <alignment horizontal="center" vertical="center"/>
    </xf>
    <xf numFmtId="0" fontId="0" fillId="0" borderId="0" xfId="0" applyBorder="1">
      <alignment vertical="center"/>
    </xf>
    <xf numFmtId="0" fontId="8" fillId="0" borderId="5" xfId="0" applyFont="1" applyFill="1" applyBorder="1" applyAlignment="1">
      <alignment horizontal="distributed" vertical="center" justifyLastLine="1" shrinkToFit="1"/>
    </xf>
    <xf numFmtId="0" fontId="5" fillId="0" borderId="35" xfId="0" applyFont="1" applyFill="1" applyBorder="1" applyAlignment="1">
      <alignment horizontal="center" vertical="center"/>
    </xf>
    <xf numFmtId="0" fontId="5" fillId="0" borderId="35"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4" borderId="9" xfId="0" applyFont="1" applyFill="1" applyBorder="1" applyAlignment="1">
      <alignment horizontal="center" vertical="center"/>
    </xf>
    <xf numFmtId="0" fontId="5" fillId="0" borderId="11" xfId="0" applyFont="1" applyFill="1" applyBorder="1" applyAlignment="1">
      <alignment horizontal="distributed" vertical="center" justifyLastLine="1"/>
    </xf>
    <xf numFmtId="0" fontId="5" fillId="0" borderId="3" xfId="0" applyFont="1" applyFill="1" applyBorder="1" applyAlignment="1">
      <alignment horizontal="center"/>
    </xf>
    <xf numFmtId="0" fontId="10" fillId="0" borderId="37" xfId="0" applyFont="1" applyFill="1" applyBorder="1" applyAlignment="1">
      <alignment horizontal="distributed" vertical="center" justifyLastLine="1"/>
    </xf>
    <xf numFmtId="0" fontId="5" fillId="0" borderId="38" xfId="0" applyFont="1" applyFill="1" applyBorder="1" applyAlignment="1">
      <alignment horizontal="center"/>
    </xf>
    <xf numFmtId="0" fontId="5" fillId="0" borderId="38" xfId="0" applyFont="1" applyFill="1" applyBorder="1" applyAlignment="1">
      <alignment horizontal="center" vertical="center"/>
    </xf>
    <xf numFmtId="0" fontId="5" fillId="0" borderId="38"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41" xfId="0" applyBorder="1">
      <alignment vertical="center"/>
    </xf>
    <xf numFmtId="0" fontId="0" fillId="0" borderId="40" xfId="0" applyBorder="1">
      <alignment vertical="center"/>
    </xf>
    <xf numFmtId="0" fontId="0" fillId="0" borderId="42" xfId="0" applyBorder="1">
      <alignment vertical="center"/>
    </xf>
    <xf numFmtId="0" fontId="0" fillId="0" borderId="19" xfId="0" applyBorder="1">
      <alignment vertical="center"/>
    </xf>
    <xf numFmtId="0" fontId="0" fillId="0" borderId="43" xfId="0" applyBorder="1">
      <alignment vertical="center"/>
    </xf>
    <xf numFmtId="49" fontId="2" fillId="0" borderId="41" xfId="0" applyNumberFormat="1" applyFont="1" applyBorder="1" applyAlignment="1">
      <alignment horizontal="center" vertical="center"/>
    </xf>
    <xf numFmtId="0" fontId="2" fillId="0" borderId="41" xfId="0" applyFont="1" applyBorder="1" applyAlignment="1">
      <alignment horizontal="center" vertical="center"/>
    </xf>
    <xf numFmtId="0" fontId="0" fillId="0" borderId="41" xfId="0" applyBorder="1" applyAlignment="1">
      <alignment vertical="center"/>
    </xf>
    <xf numFmtId="0" fontId="14" fillId="5" borderId="0" xfId="0" applyFont="1" applyFill="1">
      <alignment vertical="center"/>
    </xf>
    <xf numFmtId="0" fontId="14" fillId="5" borderId="7" xfId="0" applyFont="1" applyFill="1" applyBorder="1">
      <alignment vertical="center"/>
    </xf>
    <xf numFmtId="0" fontId="14" fillId="5" borderId="8" xfId="0" applyFont="1" applyFill="1" applyBorder="1">
      <alignment vertical="center"/>
    </xf>
    <xf numFmtId="0" fontId="14" fillId="5" borderId="10" xfId="0" applyFont="1" applyFill="1" applyBorder="1">
      <alignment vertical="center"/>
    </xf>
    <xf numFmtId="0" fontId="12" fillId="6" borderId="0" xfId="0" applyFont="1" applyFill="1" applyAlignment="1">
      <alignment horizontal="center" vertical="center"/>
    </xf>
    <xf numFmtId="0" fontId="15" fillId="6" borderId="44" xfId="0" applyFont="1" applyFill="1" applyBorder="1" applyAlignment="1">
      <alignment vertical="center"/>
    </xf>
    <xf numFmtId="0" fontId="12" fillId="6" borderId="0" xfId="0" applyFont="1" applyFill="1">
      <alignment vertical="center"/>
    </xf>
    <xf numFmtId="0" fontId="12" fillId="6" borderId="0" xfId="0" applyFont="1" applyFill="1" applyAlignment="1">
      <alignment vertical="center"/>
    </xf>
    <xf numFmtId="178" fontId="2" fillId="0" borderId="41" xfId="0" applyNumberFormat="1" applyFont="1" applyBorder="1" applyAlignment="1">
      <alignment vertical="center"/>
    </xf>
    <xf numFmtId="178" fontId="2" fillId="0" borderId="0" xfId="0" applyNumberFormat="1" applyFont="1" applyBorder="1" applyAlignment="1">
      <alignment vertical="center"/>
    </xf>
    <xf numFmtId="178" fontId="2" fillId="0" borderId="44" xfId="0" applyNumberFormat="1" applyFont="1" applyBorder="1" applyAlignment="1">
      <alignment vertical="center"/>
    </xf>
    <xf numFmtId="178" fontId="2" fillId="0" borderId="45" xfId="0" applyNumberFormat="1" applyFont="1" applyBorder="1" applyAlignment="1">
      <alignment vertical="center"/>
    </xf>
    <xf numFmtId="0" fontId="0" fillId="7" borderId="0" xfId="0" applyFill="1">
      <alignment vertical="center"/>
    </xf>
    <xf numFmtId="0" fontId="8" fillId="0" borderId="0" xfId="0" applyNumberFormat="1" applyFont="1">
      <alignment vertical="center"/>
    </xf>
    <xf numFmtId="0" fontId="8" fillId="7" borderId="0" xfId="0" applyNumberFormat="1" applyFont="1" applyFill="1">
      <alignment vertical="center"/>
    </xf>
    <xf numFmtId="0" fontId="8" fillId="0" borderId="0" xfId="0" applyNumberFormat="1" applyFont="1" applyFill="1">
      <alignment vertical="center"/>
    </xf>
    <xf numFmtId="0" fontId="8" fillId="0" borderId="41" xfId="0" applyNumberFormat="1" applyFont="1" applyBorder="1" applyAlignment="1">
      <alignment vertical="center"/>
    </xf>
    <xf numFmtId="0" fontId="8" fillId="0" borderId="42" xfId="0" applyNumberFormat="1" applyFont="1" applyBorder="1" applyAlignment="1">
      <alignment horizontal="center" vertical="center"/>
    </xf>
    <xf numFmtId="0" fontId="8" fillId="0" borderId="19" xfId="0" applyNumberFormat="1" applyFont="1" applyBorder="1" applyAlignment="1">
      <alignment horizontal="center" vertical="center"/>
    </xf>
    <xf numFmtId="0" fontId="8" fillId="0" borderId="19" xfId="0" applyNumberFormat="1" applyFont="1" applyBorder="1" applyAlignment="1">
      <alignment horizontal="center" vertical="center" wrapText="1"/>
    </xf>
    <xf numFmtId="0" fontId="8" fillId="0" borderId="43" xfId="0" applyNumberFormat="1" applyFont="1" applyBorder="1" applyAlignment="1">
      <alignment horizontal="center" vertical="center"/>
    </xf>
    <xf numFmtId="0" fontId="8" fillId="0" borderId="41"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41" xfId="0" applyNumberFormat="1" applyFont="1" applyBorder="1">
      <alignment vertical="center"/>
    </xf>
    <xf numFmtId="0" fontId="16" fillId="7" borderId="0" xfId="0" applyNumberFormat="1" applyFont="1" applyFill="1" applyBorder="1" applyAlignment="1">
      <alignment horizontal="right" vertical="center"/>
    </xf>
    <xf numFmtId="0" fontId="16" fillId="0" borderId="0" xfId="0" applyNumberFormat="1" applyFont="1" applyBorder="1" applyAlignment="1">
      <alignment horizontal="right" vertical="center"/>
    </xf>
    <xf numFmtId="0" fontId="16" fillId="0" borderId="0" xfId="0" applyNumberFormat="1" applyFont="1" applyFill="1" applyBorder="1" applyAlignment="1">
      <alignment horizontal="right" vertical="center"/>
    </xf>
    <xf numFmtId="0" fontId="16" fillId="0" borderId="41" xfId="0" applyNumberFormat="1" applyFont="1" applyBorder="1" applyAlignment="1">
      <alignment horizontal="right" vertical="center"/>
    </xf>
    <xf numFmtId="176" fontId="16" fillId="0" borderId="42" xfId="0" applyNumberFormat="1" applyFont="1" applyBorder="1" applyAlignment="1">
      <alignment horizontal="right" vertical="center"/>
    </xf>
    <xf numFmtId="176" fontId="16" fillId="0" borderId="19" xfId="0" applyNumberFormat="1" applyFont="1" applyBorder="1" applyAlignment="1">
      <alignment horizontal="right" vertical="center"/>
    </xf>
    <xf numFmtId="176" fontId="16" fillId="0" borderId="19" xfId="0" applyNumberFormat="1" applyFont="1" applyBorder="1" applyAlignment="1">
      <alignment horizontal="right" vertical="center" wrapText="1"/>
    </xf>
    <xf numFmtId="176" fontId="16" fillId="0" borderId="43" xfId="0" applyNumberFormat="1" applyFont="1" applyBorder="1" applyAlignment="1">
      <alignment horizontal="right" vertical="center"/>
    </xf>
    <xf numFmtId="176" fontId="16" fillId="0" borderId="41" xfId="0" applyNumberFormat="1" applyFont="1" applyBorder="1" applyAlignment="1">
      <alignment horizontal="right" vertical="center"/>
    </xf>
    <xf numFmtId="176" fontId="16" fillId="0" borderId="0" xfId="0" applyNumberFormat="1" applyFont="1" applyBorder="1" applyAlignment="1">
      <alignment horizontal="right" vertical="center"/>
    </xf>
    <xf numFmtId="0" fontId="16" fillId="7" borderId="0" xfId="0" applyNumberFormat="1" applyFont="1" applyFill="1" applyAlignment="1">
      <alignment horizontal="right" vertical="center"/>
    </xf>
    <xf numFmtId="0" fontId="16" fillId="0" borderId="0" xfId="0" applyNumberFormat="1" applyFont="1" applyAlignment="1">
      <alignment horizontal="right" vertical="center"/>
    </xf>
    <xf numFmtId="0" fontId="16" fillId="0" borderId="0" xfId="0" applyNumberFormat="1" applyFont="1" applyFill="1" applyAlignment="1">
      <alignment horizontal="right" vertical="center"/>
    </xf>
    <xf numFmtId="176" fontId="16" fillId="0" borderId="41" xfId="0" applyNumberFormat="1" applyFont="1" applyFill="1" applyBorder="1" applyAlignment="1">
      <alignment horizontal="right" vertical="center"/>
    </xf>
    <xf numFmtId="0" fontId="16" fillId="0" borderId="41" xfId="0" applyNumberFormat="1" applyFont="1" applyFill="1" applyBorder="1" applyAlignment="1">
      <alignment horizontal="right" vertical="center"/>
    </xf>
    <xf numFmtId="176" fontId="16" fillId="0" borderId="42" xfId="0" applyNumberFormat="1" applyFont="1" applyFill="1" applyBorder="1" applyAlignment="1">
      <alignment horizontal="right" vertical="center"/>
    </xf>
    <xf numFmtId="176" fontId="16" fillId="0" borderId="19" xfId="0" applyNumberFormat="1" applyFont="1" applyFill="1" applyBorder="1" applyAlignment="1">
      <alignment horizontal="right" vertical="center"/>
    </xf>
    <xf numFmtId="176" fontId="16" fillId="0" borderId="43" xfId="0" applyNumberFormat="1" applyFont="1" applyFill="1" applyBorder="1" applyAlignment="1">
      <alignment horizontal="right" vertical="center"/>
    </xf>
    <xf numFmtId="0" fontId="16" fillId="0" borderId="45" xfId="0" applyNumberFormat="1" applyFont="1" applyBorder="1" applyAlignment="1">
      <alignment horizontal="right" vertical="center"/>
    </xf>
    <xf numFmtId="0" fontId="16" fillId="0" borderId="44" xfId="0" applyNumberFormat="1" applyFont="1" applyBorder="1" applyAlignment="1">
      <alignment horizontal="right" vertical="center"/>
    </xf>
    <xf numFmtId="179" fontId="16" fillId="0" borderId="44" xfId="0" applyNumberFormat="1" applyFont="1" applyBorder="1" applyAlignment="1">
      <alignment horizontal="right" vertical="center"/>
    </xf>
    <xf numFmtId="179" fontId="16" fillId="0" borderId="0" xfId="0" applyNumberFormat="1" applyFont="1" applyBorder="1" applyAlignment="1">
      <alignment horizontal="right" vertical="center"/>
    </xf>
    <xf numFmtId="179" fontId="16" fillId="5" borderId="42" xfId="0" applyNumberFormat="1" applyFont="1" applyFill="1" applyBorder="1" applyAlignment="1">
      <alignment horizontal="right" vertical="center"/>
    </xf>
    <xf numFmtId="0" fontId="17" fillId="0" borderId="45" xfId="0" applyFont="1" applyFill="1" applyBorder="1">
      <alignment vertical="center"/>
    </xf>
    <xf numFmtId="177" fontId="17" fillId="0" borderId="0" xfId="0" applyNumberFormat="1" applyFont="1" applyFill="1" applyAlignment="1">
      <alignment vertical="center"/>
    </xf>
    <xf numFmtId="177" fontId="17" fillId="0" borderId="8" xfId="0" applyNumberFormat="1" applyFont="1" applyFill="1" applyBorder="1" applyAlignment="1">
      <alignment horizontal="center" vertical="center"/>
    </xf>
    <xf numFmtId="0" fontId="14" fillId="0" borderId="45" xfId="0" applyFont="1" applyFill="1" applyBorder="1">
      <alignment vertical="center"/>
    </xf>
    <xf numFmtId="0" fontId="14" fillId="3" borderId="46" xfId="0" applyFont="1" applyFill="1" applyBorder="1" applyAlignment="1">
      <alignment horizontal="center" vertical="center" wrapText="1"/>
    </xf>
    <xf numFmtId="0" fontId="14" fillId="0" borderId="0" xfId="0" applyFont="1" applyFill="1">
      <alignment vertical="center"/>
    </xf>
    <xf numFmtId="0" fontId="14" fillId="0" borderId="8" xfId="0" applyFont="1" applyFill="1" applyBorder="1" applyAlignment="1">
      <alignment horizontal="center" vertical="center"/>
    </xf>
    <xf numFmtId="0" fontId="14" fillId="0" borderId="0" xfId="0" applyFont="1" applyFill="1" applyAlignment="1">
      <alignment horizontal="right" vertical="center"/>
    </xf>
    <xf numFmtId="177" fontId="14" fillId="8" borderId="46" xfId="0" applyNumberFormat="1" applyFont="1" applyFill="1" applyBorder="1" applyAlignment="1">
      <alignment vertical="center" wrapText="1"/>
    </xf>
    <xf numFmtId="177" fontId="14" fillId="0" borderId="0" xfId="0" applyNumberFormat="1" applyFont="1" applyFill="1" applyAlignment="1">
      <alignment vertical="center"/>
    </xf>
    <xf numFmtId="0" fontId="14" fillId="5" borderId="45" xfId="0" applyFont="1" applyFill="1" applyBorder="1">
      <alignment vertical="center"/>
    </xf>
    <xf numFmtId="0" fontId="14" fillId="5" borderId="46" xfId="0" applyFont="1" applyFill="1" applyBorder="1" applyAlignment="1">
      <alignment vertical="center"/>
    </xf>
    <xf numFmtId="0" fontId="14" fillId="5" borderId="46" xfId="0" applyFont="1" applyFill="1" applyBorder="1">
      <alignment vertical="center"/>
    </xf>
    <xf numFmtId="177" fontId="0" fillId="9" borderId="0" xfId="0" applyNumberFormat="1" applyFill="1" applyAlignment="1">
      <alignment horizontal="center" vertical="center"/>
    </xf>
    <xf numFmtId="0" fontId="0" fillId="0" borderId="44" xfId="0" applyBorder="1" applyAlignment="1">
      <alignment vertical="center" shrinkToFit="1"/>
    </xf>
    <xf numFmtId="180" fontId="0" fillId="9" borderId="0" xfId="0" applyNumberFormat="1" applyFill="1" applyBorder="1" applyAlignment="1">
      <alignment horizontal="center" vertical="center"/>
    </xf>
    <xf numFmtId="0" fontId="20" fillId="0" borderId="0" xfId="0" applyFont="1" applyBorder="1" applyAlignment="1">
      <alignment horizontal="left"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0" fillId="0" borderId="0" xfId="0" applyFill="1" applyBorder="1" applyAlignment="1">
      <alignment horizontal="center" vertical="center"/>
    </xf>
    <xf numFmtId="177" fontId="17" fillId="0" borderId="46" xfId="0" applyNumberFormat="1" applyFont="1" applyFill="1" applyBorder="1" applyAlignment="1">
      <alignment vertical="center" wrapText="1"/>
    </xf>
    <xf numFmtId="0" fontId="16" fillId="0" borderId="44" xfId="0" applyNumberFormat="1" applyFont="1" applyFill="1" applyBorder="1" applyAlignment="1">
      <alignment horizontal="right" vertical="center"/>
    </xf>
    <xf numFmtId="0" fontId="14" fillId="8" borderId="47" xfId="0" applyFont="1" applyFill="1" applyBorder="1" applyAlignment="1">
      <alignment horizontal="center" vertical="center"/>
    </xf>
    <xf numFmtId="0" fontId="16" fillId="0" borderId="0" xfId="0" applyFont="1">
      <alignment vertical="center"/>
    </xf>
    <xf numFmtId="0" fontId="21" fillId="8" borderId="45" xfId="0" applyFont="1" applyFill="1" applyBorder="1">
      <alignment vertical="center"/>
    </xf>
    <xf numFmtId="0" fontId="21" fillId="8" borderId="46" xfId="0" applyFont="1" applyFill="1" applyBorder="1" applyAlignment="1">
      <alignment vertical="center"/>
    </xf>
    <xf numFmtId="0" fontId="21" fillId="8" borderId="0" xfId="0" applyFont="1" applyFill="1">
      <alignment vertical="center"/>
    </xf>
    <xf numFmtId="0" fontId="21" fillId="8" borderId="7" xfId="0" applyFont="1" applyFill="1" applyBorder="1">
      <alignment vertical="center"/>
    </xf>
    <xf numFmtId="0" fontId="21" fillId="8" borderId="8" xfId="0" applyFont="1" applyFill="1" applyBorder="1">
      <alignment vertical="center"/>
    </xf>
    <xf numFmtId="0" fontId="21" fillId="0" borderId="8" xfId="0" applyFont="1" applyFill="1" applyBorder="1" applyAlignment="1">
      <alignment horizontal="center" vertical="center"/>
    </xf>
    <xf numFmtId="0" fontId="21" fillId="8" borderId="10" xfId="0" applyFont="1" applyFill="1" applyBorder="1">
      <alignment vertical="center"/>
    </xf>
    <xf numFmtId="0" fontId="21" fillId="8" borderId="46" xfId="0" applyFont="1" applyFill="1" applyBorder="1">
      <alignment vertical="center"/>
    </xf>
    <xf numFmtId="0" fontId="21" fillId="0" borderId="45" xfId="0" applyFont="1" applyFill="1" applyBorder="1">
      <alignment vertical="center"/>
    </xf>
    <xf numFmtId="177" fontId="21" fillId="2" borderId="46" xfId="0" applyNumberFormat="1" applyFont="1" applyFill="1" applyBorder="1" applyAlignment="1">
      <alignment vertical="center" wrapText="1"/>
    </xf>
    <xf numFmtId="177" fontId="21" fillId="0" borderId="0" xfId="0" applyNumberFormat="1" applyFont="1" applyFill="1" applyAlignment="1">
      <alignment vertical="center"/>
    </xf>
    <xf numFmtId="177" fontId="21" fillId="0" borderId="8" xfId="0" applyNumberFormat="1" applyFont="1" applyFill="1" applyBorder="1" applyAlignment="1">
      <alignment horizontal="center" vertical="center"/>
    </xf>
    <xf numFmtId="0" fontId="14" fillId="0" borderId="0" xfId="0" applyFont="1" applyFill="1" applyBorder="1">
      <alignment vertical="center"/>
    </xf>
    <xf numFmtId="0" fontId="8" fillId="0" borderId="0"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16" fillId="0" borderId="0" xfId="0" applyNumberFormat="1" applyFont="1" applyFill="1" applyBorder="1" applyAlignment="1">
      <alignment horizontal="right" vertical="center" wrapText="1"/>
    </xf>
    <xf numFmtId="0" fontId="16" fillId="0" borderId="0" xfId="0" applyFont="1" applyFill="1" applyBorder="1" applyAlignment="1">
      <alignment horizontal="center" vertical="center"/>
    </xf>
    <xf numFmtId="0" fontId="16" fillId="0" borderId="0" xfId="0" applyFont="1" applyBorder="1" applyAlignment="1">
      <alignment horizontal="left" vertical="center" wrapText="1"/>
    </xf>
    <xf numFmtId="0" fontId="19"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9" borderId="48" xfId="0" applyFill="1" applyBorder="1" applyAlignment="1">
      <alignment horizontal="center" vertical="center"/>
    </xf>
    <xf numFmtId="0" fontId="0" fillId="0" borderId="48" xfId="0" applyBorder="1" applyAlignment="1">
      <alignment horizontal="center" vertical="center"/>
    </xf>
    <xf numFmtId="0" fontId="8" fillId="0" borderId="44" xfId="0" applyNumberFormat="1" applyFont="1" applyBorder="1">
      <alignment vertical="center"/>
    </xf>
    <xf numFmtId="22" fontId="2" fillId="0" borderId="44" xfId="0" applyNumberFormat="1" applyFont="1" applyBorder="1">
      <alignment vertical="center"/>
    </xf>
    <xf numFmtId="0" fontId="21" fillId="8" borderId="47" xfId="0" applyFont="1" applyFill="1" applyBorder="1" applyAlignment="1">
      <alignment horizontal="center" vertical="center"/>
    </xf>
    <xf numFmtId="0" fontId="21" fillId="2" borderId="47" xfId="0" applyFont="1" applyFill="1" applyBorder="1" applyAlignment="1">
      <alignment horizontal="center" vertical="center"/>
    </xf>
    <xf numFmtId="0" fontId="17" fillId="0" borderId="47" xfId="0" applyFont="1" applyFill="1" applyBorder="1" applyAlignment="1">
      <alignment horizontal="center" vertical="center"/>
    </xf>
    <xf numFmtId="0" fontId="14" fillId="5" borderId="47" xfId="0" applyFont="1" applyFill="1" applyBorder="1" applyAlignment="1">
      <alignment horizontal="center" vertical="center"/>
    </xf>
    <xf numFmtId="0" fontId="14" fillId="0" borderId="44" xfId="0" applyFont="1" applyFill="1" applyBorder="1" applyAlignment="1">
      <alignment horizontal="center" vertical="center"/>
    </xf>
    <xf numFmtId="0" fontId="0" fillId="0" borderId="44" xfId="0" applyFill="1" applyBorder="1" applyAlignment="1">
      <alignment vertical="center" shrinkToFit="1"/>
    </xf>
    <xf numFmtId="0" fontId="2" fillId="5" borderId="49" xfId="0" applyFont="1" applyFill="1" applyBorder="1" applyAlignment="1">
      <alignment vertical="center" shrinkToFit="1"/>
    </xf>
    <xf numFmtId="0" fontId="0" fillId="0" borderId="49" xfId="0" applyFill="1" applyBorder="1" applyAlignment="1">
      <alignment vertical="center" shrinkToFit="1"/>
    </xf>
    <xf numFmtId="0" fontId="2" fillId="4" borderId="49" xfId="0" applyFont="1" applyFill="1" applyBorder="1" applyAlignment="1">
      <alignment vertical="center" shrinkToFit="1"/>
    </xf>
    <xf numFmtId="0" fontId="2" fillId="2" borderId="49" xfId="0" applyFont="1" applyFill="1" applyBorder="1" applyAlignment="1">
      <alignment vertical="center" shrinkToFit="1"/>
    </xf>
    <xf numFmtId="0" fontId="2" fillId="3" borderId="49" xfId="0" applyFont="1" applyFill="1" applyBorder="1" applyAlignment="1">
      <alignment vertical="center" shrinkToFit="1"/>
    </xf>
    <xf numFmtId="0" fontId="0" fillId="0" borderId="44" xfId="0" applyBorder="1">
      <alignment vertical="center"/>
    </xf>
    <xf numFmtId="177" fontId="14" fillId="0" borderId="19" xfId="0" applyNumberFormat="1" applyFont="1" applyFill="1" applyBorder="1" applyAlignment="1">
      <alignment horizontal="center" vertical="center"/>
    </xf>
    <xf numFmtId="177" fontId="14" fillId="0" borderId="41" xfId="0" applyNumberFormat="1" applyFont="1" applyFill="1" applyBorder="1" applyAlignment="1">
      <alignment vertical="center" wrapText="1"/>
    </xf>
    <xf numFmtId="177" fontId="21" fillId="2" borderId="7" xfId="0" applyNumberFormat="1" applyFont="1" applyFill="1" applyBorder="1" applyAlignment="1">
      <alignment vertical="center" wrapText="1"/>
    </xf>
    <xf numFmtId="177" fontId="21" fillId="2" borderId="8" xfId="0" applyNumberFormat="1" applyFont="1" applyFill="1" applyBorder="1" applyAlignment="1">
      <alignment vertical="center" wrapText="1"/>
    </xf>
    <xf numFmtId="177" fontId="21" fillId="2" borderId="10" xfId="0" applyNumberFormat="1" applyFont="1" applyFill="1" applyBorder="1" applyAlignment="1">
      <alignment vertical="center" wrapText="1"/>
    </xf>
    <xf numFmtId="177" fontId="17" fillId="0" borderId="7" xfId="0" applyNumberFormat="1" applyFont="1" applyFill="1" applyBorder="1" applyAlignment="1">
      <alignment vertical="center" wrapText="1"/>
    </xf>
    <xf numFmtId="177" fontId="17" fillId="0" borderId="8" xfId="0" applyNumberFormat="1" applyFont="1" applyFill="1" applyBorder="1" applyAlignment="1">
      <alignment vertical="center" wrapText="1"/>
    </xf>
    <xf numFmtId="177" fontId="17" fillId="0" borderId="10" xfId="0" applyNumberFormat="1" applyFont="1" applyFill="1" applyBorder="1" applyAlignment="1">
      <alignment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0" xfId="0" applyFont="1" applyFill="1" applyBorder="1" applyAlignment="1">
      <alignment horizontal="center" vertical="center" wrapText="1"/>
    </xf>
    <xf numFmtId="177" fontId="14" fillId="8" borderId="7" xfId="0" applyNumberFormat="1" applyFont="1" applyFill="1" applyBorder="1" applyAlignment="1">
      <alignment vertical="center" wrapText="1"/>
    </xf>
    <xf numFmtId="177" fontId="14" fillId="8" borderId="8" xfId="0" applyNumberFormat="1" applyFont="1" applyFill="1" applyBorder="1" applyAlignment="1">
      <alignment vertical="center" wrapText="1"/>
    </xf>
    <xf numFmtId="177" fontId="14" fillId="8" borderId="10" xfId="0" applyNumberFormat="1" applyFont="1" applyFill="1" applyBorder="1" applyAlignment="1">
      <alignment vertical="center" wrapText="1"/>
    </xf>
    <xf numFmtId="177" fontId="14" fillId="0" borderId="42" xfId="0" applyNumberFormat="1" applyFont="1" applyFill="1" applyBorder="1" applyAlignment="1">
      <alignment vertical="center" wrapText="1"/>
    </xf>
    <xf numFmtId="177" fontId="14" fillId="0" borderId="19" xfId="0" applyNumberFormat="1" applyFont="1" applyFill="1" applyBorder="1" applyAlignment="1">
      <alignment vertical="center" wrapText="1"/>
    </xf>
    <xf numFmtId="177" fontId="14" fillId="0" borderId="43" xfId="0" applyNumberFormat="1" applyFont="1" applyFill="1" applyBorder="1" applyAlignment="1">
      <alignment vertical="center" wrapText="1"/>
    </xf>
    <xf numFmtId="0" fontId="13" fillId="3" borderId="47" xfId="0" applyFont="1" applyFill="1" applyBorder="1" applyAlignment="1">
      <alignment horizontal="center" vertical="center"/>
    </xf>
    <xf numFmtId="49" fontId="25" fillId="9" borderId="0" xfId="0" applyNumberFormat="1" applyFont="1" applyFill="1" applyBorder="1" applyAlignment="1">
      <alignment horizontal="center" vertical="center" shrinkToFit="1"/>
    </xf>
    <xf numFmtId="49" fontId="24" fillId="9" borderId="0" xfId="0" applyNumberFormat="1" applyFont="1" applyFill="1" applyBorder="1" applyAlignment="1">
      <alignment horizontal="center" vertical="center" shrinkToFit="1"/>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14" fillId="2" borderId="47" xfId="0" applyFont="1" applyFill="1" applyBorder="1" applyAlignment="1">
      <alignment horizontal="center" vertical="center"/>
    </xf>
    <xf numFmtId="177" fontId="14" fillId="2" borderId="46" xfId="0" applyNumberFormat="1" applyFont="1" applyFill="1" applyBorder="1" applyAlignment="1">
      <alignment vertical="center" wrapText="1"/>
    </xf>
    <xf numFmtId="177" fontId="14" fillId="2" borderId="7" xfId="0" applyNumberFormat="1" applyFont="1" applyFill="1" applyBorder="1" applyAlignment="1">
      <alignment vertical="center" wrapText="1"/>
    </xf>
    <xf numFmtId="177" fontId="14" fillId="2" borderId="8" xfId="0" applyNumberFormat="1" applyFont="1" applyFill="1" applyBorder="1" applyAlignment="1">
      <alignment vertical="center" wrapText="1"/>
    </xf>
    <xf numFmtId="177" fontId="14" fillId="0" borderId="8" xfId="0" applyNumberFormat="1" applyFont="1" applyFill="1" applyBorder="1" applyAlignment="1">
      <alignment horizontal="center" vertical="center"/>
    </xf>
    <xf numFmtId="177" fontId="14" fillId="2" borderId="10" xfId="0" applyNumberFormat="1" applyFont="1" applyFill="1" applyBorder="1" applyAlignment="1">
      <alignment vertical="center" wrapText="1"/>
    </xf>
    <xf numFmtId="0" fontId="19" fillId="10" borderId="0" xfId="0" applyFont="1" applyFill="1" applyBorder="1" applyAlignment="1">
      <alignment horizontal="left" vertical="center" wrapText="1"/>
    </xf>
    <xf numFmtId="0" fontId="26" fillId="0" borderId="42" xfId="0" applyFont="1" applyFill="1" applyBorder="1">
      <alignment vertical="center"/>
    </xf>
    <xf numFmtId="0" fontId="26" fillId="0" borderId="19" xfId="0" applyFont="1" applyFill="1" applyBorder="1">
      <alignment vertical="center"/>
    </xf>
    <xf numFmtId="0" fontId="26" fillId="0" borderId="43" xfId="0" applyFont="1" applyFill="1" applyBorder="1">
      <alignment vertical="center"/>
    </xf>
    <xf numFmtId="0" fontId="26" fillId="0" borderId="41" xfId="0" applyFont="1" applyFill="1" applyBorder="1">
      <alignment vertical="center"/>
    </xf>
    <xf numFmtId="0" fontId="26" fillId="0" borderId="0" xfId="0" applyFont="1" applyFill="1">
      <alignment vertical="center"/>
    </xf>
    <xf numFmtId="0" fontId="26" fillId="0" borderId="41" xfId="0" applyFont="1" applyFill="1" applyBorder="1" applyAlignment="1">
      <alignment vertical="center"/>
    </xf>
    <xf numFmtId="0" fontId="2" fillId="0" borderId="57" xfId="0" applyFont="1" applyBorder="1" applyAlignment="1">
      <alignment horizontal="center" vertical="center" wrapText="1"/>
    </xf>
    <xf numFmtId="0" fontId="0" fillId="0" borderId="21" xfId="0" applyBorder="1" applyAlignment="1">
      <alignment horizontal="center" vertical="center"/>
    </xf>
    <xf numFmtId="0" fontId="0" fillId="0" borderId="58" xfId="0" applyBorder="1" applyAlignment="1">
      <alignment horizontal="center" vertical="center"/>
    </xf>
    <xf numFmtId="0" fontId="8" fillId="0" borderId="42"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 xfId="0"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3" borderId="40" xfId="0" applyFont="1" applyFill="1" applyBorder="1" applyAlignment="1">
      <alignment horizontal="center" vertical="center"/>
    </xf>
    <xf numFmtId="0" fontId="0" fillId="0" borderId="41" xfId="0" applyBorder="1" applyAlignment="1">
      <alignment horizontal="center" vertical="center"/>
    </xf>
    <xf numFmtId="0" fontId="0" fillId="0" borderId="50" xfId="0" applyBorder="1" applyAlignment="1">
      <alignment horizontal="center" vertical="center"/>
    </xf>
    <xf numFmtId="49" fontId="8" fillId="0" borderId="3" xfId="0" applyNumberFormat="1" applyFont="1" applyBorder="1" applyAlignment="1">
      <alignment horizontal="center" vertical="center" wrapText="1"/>
    </xf>
    <xf numFmtId="0" fontId="0" fillId="0" borderId="1" xfId="0" applyBorder="1" applyAlignment="1">
      <alignment horizontal="center" vertical="center" wrapText="1"/>
    </xf>
    <xf numFmtId="0" fontId="16" fillId="0" borderId="0" xfId="0" applyNumberFormat="1" applyFont="1" applyFill="1" applyBorder="1" applyAlignment="1">
      <alignment horizontal="right" vertical="center" wrapText="1"/>
    </xf>
    <xf numFmtId="0" fontId="2" fillId="0" borderId="41" xfId="0" applyFont="1" applyBorder="1" applyAlignment="1">
      <alignment vertical="center"/>
    </xf>
    <xf numFmtId="0" fontId="2" fillId="0" borderId="50" xfId="0" applyFont="1" applyBorder="1" applyAlignment="1">
      <alignment vertical="center"/>
    </xf>
    <xf numFmtId="0" fontId="0" fillId="3" borderId="40" xfId="0" applyFill="1" applyBorder="1" applyAlignment="1">
      <alignment horizontal="center" vertical="center" wrapText="1"/>
    </xf>
    <xf numFmtId="0" fontId="0" fillId="3" borderId="41" xfId="0" applyFill="1" applyBorder="1" applyAlignment="1">
      <alignment vertical="center"/>
    </xf>
    <xf numFmtId="0" fontId="0" fillId="3" borderId="50" xfId="0" applyFill="1" applyBorder="1" applyAlignment="1">
      <alignment vertical="center"/>
    </xf>
    <xf numFmtId="0" fontId="16" fillId="0" borderId="0" xfId="0" applyNumberFormat="1" applyFont="1" applyBorder="1" applyAlignment="1">
      <alignment horizontal="right" vertical="center"/>
    </xf>
    <xf numFmtId="22" fontId="8" fillId="0" borderId="44" xfId="0" applyNumberFormat="1" applyFont="1" applyBorder="1" applyAlignment="1">
      <alignment horizontal="left" vertical="center" wrapText="1"/>
    </xf>
    <xf numFmtId="0" fontId="8" fillId="0" borderId="44" xfId="0" applyFont="1" applyBorder="1" applyAlignment="1">
      <alignment horizontal="left" vertical="center" wrapText="1"/>
    </xf>
    <xf numFmtId="49" fontId="2" fillId="0" borderId="13" xfId="0" applyNumberFormat="1" applyFont="1" applyBorder="1" applyAlignment="1">
      <alignment horizontal="center" vertical="center"/>
    </xf>
    <xf numFmtId="49" fontId="2" fillId="0" borderId="43" xfId="0" applyNumberFormat="1" applyFont="1" applyBorder="1" applyAlignment="1">
      <alignment horizontal="center" vertical="center"/>
    </xf>
    <xf numFmtId="0" fontId="2" fillId="0" borderId="51" xfId="0" applyFont="1" applyBorder="1" applyAlignment="1">
      <alignment horizontal="center" vertical="center"/>
    </xf>
    <xf numFmtId="0" fontId="8" fillId="0" borderId="43" xfId="0" applyFont="1" applyBorder="1" applyAlignment="1">
      <alignment horizontal="center" vertical="center" wrapText="1"/>
    </xf>
    <xf numFmtId="0" fontId="8" fillId="0" borderId="51" xfId="0" applyFont="1" applyBorder="1" applyAlignment="1">
      <alignment horizontal="center" vertical="center" wrapText="1"/>
    </xf>
    <xf numFmtId="0" fontId="2" fillId="0" borderId="47"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3" borderId="11" xfId="0" applyFont="1" applyFill="1" applyBorder="1" applyAlignment="1">
      <alignment horizontal="center" vertical="center" wrapText="1"/>
    </xf>
    <xf numFmtId="0" fontId="2" fillId="3" borderId="42"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19"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56" xfId="0" applyFont="1" applyFill="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2" fillId="0" borderId="3" xfId="0" applyFont="1" applyBorder="1" applyAlignment="1">
      <alignment horizontal="center" vertical="center" wrapText="1"/>
    </xf>
    <xf numFmtId="0" fontId="2" fillId="0" borderId="19"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vertical="center"/>
    </xf>
    <xf numFmtId="0" fontId="2" fillId="0" borderId="1" xfId="0" applyFont="1" applyBorder="1" applyAlignment="1">
      <alignment vertical="center"/>
    </xf>
    <xf numFmtId="0" fontId="2" fillId="0" borderId="12" xfId="0" applyFont="1" applyBorder="1" applyAlignment="1">
      <alignment horizontal="center" vertical="center" wrapText="1"/>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66" xfId="0" applyFont="1" applyBorder="1" applyAlignment="1">
      <alignment horizontal="center" vertical="center" wrapText="1"/>
    </xf>
    <xf numFmtId="49" fontId="2" fillId="0" borderId="3" xfId="0" applyNumberFormat="1" applyFont="1" applyBorder="1" applyAlignment="1">
      <alignment horizontal="center" vertical="center"/>
    </xf>
    <xf numFmtId="0" fontId="2" fillId="0" borderId="3" xfId="0" applyFont="1" applyBorder="1" applyAlignment="1">
      <alignment horizontal="center" vertical="center"/>
    </xf>
    <xf numFmtId="0" fontId="2" fillId="0" borderId="66" xfId="0" applyFont="1" applyBorder="1" applyAlignment="1">
      <alignment horizontal="center" vertical="center"/>
    </xf>
    <xf numFmtId="0" fontId="2" fillId="0" borderId="33" xfId="0" applyFont="1" applyBorder="1" applyAlignment="1">
      <alignment horizontal="center" vertical="center"/>
    </xf>
    <xf numFmtId="0" fontId="2" fillId="0" borderId="9" xfId="0" applyFont="1" applyBorder="1" applyAlignment="1">
      <alignment horizontal="center" vertical="center"/>
    </xf>
    <xf numFmtId="0" fontId="2" fillId="0" borderId="22" xfId="0" applyFont="1" applyBorder="1" applyAlignment="1">
      <alignment horizontal="center" vertical="center" wrapText="1"/>
    </xf>
    <xf numFmtId="0" fontId="2" fillId="0" borderId="31" xfId="0" applyFont="1" applyBorder="1" applyAlignment="1">
      <alignment horizontal="center" vertical="center"/>
    </xf>
    <xf numFmtId="0" fontId="2" fillId="0" borderId="59" xfId="0" applyFont="1" applyBorder="1" applyAlignment="1">
      <alignment horizontal="center" vertical="center"/>
    </xf>
    <xf numFmtId="0" fontId="2" fillId="0" borderId="12" xfId="0" applyFont="1" applyBorder="1" applyAlignment="1">
      <alignment horizontal="center" vertical="center"/>
    </xf>
    <xf numFmtId="0" fontId="2" fillId="0" borderId="55"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wrapText="1"/>
    </xf>
    <xf numFmtId="0" fontId="2" fillId="0" borderId="2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0"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22" xfId="0" applyFont="1" applyBorder="1" applyAlignment="1">
      <alignment horizontal="center" vertical="center"/>
    </xf>
  </cellXfs>
  <cellStyles count="1">
    <cellStyle name="標準" xfId="0" builtinId="0"/>
  </cellStyles>
  <dxfs count="2">
    <dxf>
      <fill>
        <patternFill>
          <bgColor indexed="10"/>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学習・教育目標毎の達成度グラフ</a:t>
            </a:r>
          </a:p>
        </c:rich>
      </c:tx>
      <c:layout>
        <c:manualLayout>
          <c:xMode val="edge"/>
          <c:yMode val="edge"/>
          <c:x val="0.60485021398002858"/>
          <c:y val="1.3123359580052493E-2"/>
        </c:manualLayout>
      </c:layout>
      <c:overlay val="0"/>
      <c:spPr>
        <a:noFill/>
        <a:ln w="25400">
          <a:noFill/>
        </a:ln>
      </c:spPr>
    </c:title>
    <c:autoTitleDeleted val="0"/>
    <c:plotArea>
      <c:layout>
        <c:manualLayout>
          <c:layoutTarget val="inner"/>
          <c:xMode val="edge"/>
          <c:yMode val="edge"/>
          <c:x val="0.48644793152639088"/>
          <c:y val="0.15223136132136164"/>
          <c:w val="0.4136947218259629"/>
          <c:h val="0.76115680660680829"/>
        </c:manualLayout>
      </c:layout>
      <c:radarChart>
        <c:radarStyle val="filled"/>
        <c:varyColors val="0"/>
        <c:ser>
          <c:idx val="0"/>
          <c:order val="0"/>
          <c:tx>
            <c:strRef>
              <c:f>学習時間自己点検シート!$K$23</c:f>
              <c:strCache>
                <c:ptCount val="1"/>
                <c:pt idx="0">
                  <c:v>4年後期終了時目標</c:v>
                </c:pt>
              </c:strCache>
            </c:strRef>
          </c:tx>
          <c:spPr>
            <a:solidFill>
              <a:srgbClr val="00FF00"/>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学習時間自己点検シート!$AA$23:$AH$23</c:f>
              <c:numCache>
                <c:formatCode>0.00_ </c:formatCode>
                <c:ptCount val="8"/>
                <c:pt idx="0">
                  <c:v>1</c:v>
                </c:pt>
                <c:pt idx="1">
                  <c:v>1</c:v>
                </c:pt>
                <c:pt idx="2">
                  <c:v>1</c:v>
                </c:pt>
                <c:pt idx="3">
                  <c:v>1</c:v>
                </c:pt>
                <c:pt idx="4">
                  <c:v>1</c:v>
                </c:pt>
                <c:pt idx="5">
                  <c:v>1</c:v>
                </c:pt>
                <c:pt idx="6">
                  <c:v>1</c:v>
                </c:pt>
                <c:pt idx="7">
                  <c:v>1</c:v>
                </c:pt>
              </c:numCache>
            </c:numRef>
          </c:val>
        </c:ser>
        <c:ser>
          <c:idx val="1"/>
          <c:order val="1"/>
          <c:tx>
            <c:strRef>
              <c:f>学習時間自己点検シート!$K$24</c:f>
              <c:strCache>
                <c:ptCount val="1"/>
                <c:pt idx="0">
                  <c:v>4年前期終了時目標</c:v>
                </c:pt>
              </c:strCache>
            </c:strRef>
          </c:tx>
          <c:spPr>
            <a:solidFill>
              <a:srgbClr val="CCFFCC"/>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学習時間自己点検シート!$AA$24:$AH$24</c:f>
              <c:numCache>
                <c:formatCode>0.00_ </c:formatCode>
                <c:ptCount val="8"/>
                <c:pt idx="0">
                  <c:v>0.97687733979299718</c:v>
                </c:pt>
                <c:pt idx="1">
                  <c:v>0.86351706036745401</c:v>
                </c:pt>
                <c:pt idx="2">
                  <c:v>0.92086330935251803</c:v>
                </c:pt>
                <c:pt idx="3">
                  <c:v>1</c:v>
                </c:pt>
                <c:pt idx="4">
                  <c:v>1</c:v>
                </c:pt>
                <c:pt idx="5">
                  <c:v>1</c:v>
                </c:pt>
                <c:pt idx="6">
                  <c:v>1</c:v>
                </c:pt>
                <c:pt idx="7">
                  <c:v>0.86752136752136744</c:v>
                </c:pt>
              </c:numCache>
            </c:numRef>
          </c:val>
        </c:ser>
        <c:ser>
          <c:idx val="2"/>
          <c:order val="2"/>
          <c:tx>
            <c:strRef>
              <c:f>学習時間自己点検シート!$K$25</c:f>
              <c:strCache>
                <c:ptCount val="1"/>
                <c:pt idx="0">
                  <c:v>3年後期終了時目標</c:v>
                </c:pt>
              </c:strCache>
            </c:strRef>
          </c:tx>
          <c:spPr>
            <a:solidFill>
              <a:srgbClr val="FFFF99"/>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学習時間自己点検シート!$AA$25:$AH$25</c:f>
              <c:numCache>
                <c:formatCode>0.00_ </c:formatCode>
                <c:ptCount val="8"/>
                <c:pt idx="0">
                  <c:v>0.91741907068927553</c:v>
                </c:pt>
                <c:pt idx="1">
                  <c:v>0.84251968503937014</c:v>
                </c:pt>
                <c:pt idx="2">
                  <c:v>0.8776978417266188</c:v>
                </c:pt>
                <c:pt idx="3">
                  <c:v>0.93401447424435935</c:v>
                </c:pt>
                <c:pt idx="4">
                  <c:v>0.89122137404580148</c:v>
                </c:pt>
                <c:pt idx="5">
                  <c:v>0.92105263157894735</c:v>
                </c:pt>
                <c:pt idx="6">
                  <c:v>0.98987341772151904</c:v>
                </c:pt>
                <c:pt idx="7">
                  <c:v>0.8504273504273504</c:v>
                </c:pt>
              </c:numCache>
            </c:numRef>
          </c:val>
        </c:ser>
        <c:ser>
          <c:idx val="3"/>
          <c:order val="3"/>
          <c:tx>
            <c:strRef>
              <c:f>学習時間自己点検シート!$K$26</c:f>
              <c:strCache>
                <c:ptCount val="1"/>
                <c:pt idx="0">
                  <c:v>3年前期終了時目標</c:v>
                </c:pt>
              </c:strCache>
            </c:strRef>
          </c:tx>
          <c:spPr>
            <a:solidFill>
              <a:srgbClr val="FFFF00"/>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学習時間自己点検シート!$AA$26:$AH$26</c:f>
              <c:numCache>
                <c:formatCode>0.00_ </c:formatCode>
                <c:ptCount val="8"/>
                <c:pt idx="0">
                  <c:v>0.76304778683109442</c:v>
                </c:pt>
                <c:pt idx="1">
                  <c:v>0.68503937007874016</c:v>
                </c:pt>
                <c:pt idx="2">
                  <c:v>0.72302158273381301</c:v>
                </c:pt>
                <c:pt idx="3">
                  <c:v>0.76926351638995327</c:v>
                </c:pt>
                <c:pt idx="4">
                  <c:v>0.8225190839694656</c:v>
                </c:pt>
                <c:pt idx="5">
                  <c:v>0.62105263157894741</c:v>
                </c:pt>
                <c:pt idx="6">
                  <c:v>0.91645569620253176</c:v>
                </c:pt>
                <c:pt idx="7">
                  <c:v>0.71367521367521358</c:v>
                </c:pt>
              </c:numCache>
            </c:numRef>
          </c:val>
        </c:ser>
        <c:ser>
          <c:idx val="4"/>
          <c:order val="4"/>
          <c:tx>
            <c:strRef>
              <c:f>学習時間自己点検シート!$K$27</c:f>
              <c:strCache>
                <c:ptCount val="1"/>
                <c:pt idx="0">
                  <c:v>2年後期終了時目標</c:v>
                </c:pt>
              </c:strCache>
            </c:strRef>
          </c:tx>
          <c:spPr>
            <a:solidFill>
              <a:srgbClr val="FFCC00"/>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学習時間自己点検シート!$AA$27:$AH$27</c:f>
              <c:numCache>
                <c:formatCode>0.00_ </c:formatCode>
                <c:ptCount val="8"/>
                <c:pt idx="0">
                  <c:v>0.60449240255450343</c:v>
                </c:pt>
                <c:pt idx="1">
                  <c:v>0.50393700787401585</c:v>
                </c:pt>
                <c:pt idx="2">
                  <c:v>0.44244604316546765</c:v>
                </c:pt>
                <c:pt idx="3">
                  <c:v>0.67220093656875268</c:v>
                </c:pt>
                <c:pt idx="4">
                  <c:v>0.38740458015267171</c:v>
                </c:pt>
                <c:pt idx="5">
                  <c:v>0.43684210526315792</c:v>
                </c:pt>
                <c:pt idx="6">
                  <c:v>0.88354430379746829</c:v>
                </c:pt>
                <c:pt idx="7">
                  <c:v>0.56837606837606836</c:v>
                </c:pt>
              </c:numCache>
            </c:numRef>
          </c:val>
        </c:ser>
        <c:ser>
          <c:idx val="5"/>
          <c:order val="5"/>
          <c:tx>
            <c:strRef>
              <c:f>学習時間自己点検シート!$K$28</c:f>
              <c:strCache>
                <c:ptCount val="1"/>
                <c:pt idx="0">
                  <c:v>2年前期終了時目標</c:v>
                </c:pt>
              </c:strCache>
            </c:strRef>
          </c:tx>
          <c:spPr>
            <a:solidFill>
              <a:srgbClr val="FF9900"/>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学習時間自己点検シート!$AA$28:$AH$28</c:f>
              <c:numCache>
                <c:formatCode>0.00_ </c:formatCode>
                <c:ptCount val="8"/>
                <c:pt idx="0">
                  <c:v>0.4360273067606254</c:v>
                </c:pt>
                <c:pt idx="1">
                  <c:v>0.3884514435695538</c:v>
                </c:pt>
                <c:pt idx="2">
                  <c:v>0.32374100719424459</c:v>
                </c:pt>
                <c:pt idx="3">
                  <c:v>0.48531289910600256</c:v>
                </c:pt>
                <c:pt idx="4">
                  <c:v>0.26717557251908391</c:v>
                </c:pt>
                <c:pt idx="5">
                  <c:v>0.23684210526315788</c:v>
                </c:pt>
                <c:pt idx="6">
                  <c:v>0.68354430379746833</c:v>
                </c:pt>
                <c:pt idx="7">
                  <c:v>0.4358974358974359</c:v>
                </c:pt>
              </c:numCache>
            </c:numRef>
          </c:val>
        </c:ser>
        <c:ser>
          <c:idx val="6"/>
          <c:order val="6"/>
          <c:tx>
            <c:strRef>
              <c:f>学習時間自己点検シート!$K$29</c:f>
              <c:strCache>
                <c:ptCount val="1"/>
                <c:pt idx="0">
                  <c:v>1年後期終了時目標</c:v>
                </c:pt>
              </c:strCache>
            </c:strRef>
          </c:tx>
          <c:spPr>
            <a:solidFill>
              <a:srgbClr val="FF0000"/>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学習時間自己点検シート!$AA$29:$AH$29</c:f>
              <c:numCache>
                <c:formatCode>0.00_ </c:formatCode>
                <c:ptCount val="8"/>
                <c:pt idx="0">
                  <c:v>0.2972913455186082</c:v>
                </c:pt>
                <c:pt idx="1">
                  <c:v>0.29921259842519687</c:v>
                </c:pt>
                <c:pt idx="2">
                  <c:v>0.23381294964028776</c:v>
                </c:pt>
                <c:pt idx="3">
                  <c:v>0.30693912303107707</c:v>
                </c:pt>
                <c:pt idx="4">
                  <c:v>0.21183206106870228</c:v>
                </c:pt>
                <c:pt idx="5">
                  <c:v>0.13421052631578947</c:v>
                </c:pt>
                <c:pt idx="6">
                  <c:v>0.50126582278481013</c:v>
                </c:pt>
                <c:pt idx="7">
                  <c:v>0.38461538461538458</c:v>
                </c:pt>
              </c:numCache>
            </c:numRef>
          </c:val>
        </c:ser>
        <c:ser>
          <c:idx val="7"/>
          <c:order val="7"/>
          <c:tx>
            <c:strRef>
              <c:f>学習時間自己点検シート!$K$30</c:f>
              <c:strCache>
                <c:ptCount val="1"/>
                <c:pt idx="0">
                  <c:v>1年前期終了時目標</c:v>
                </c:pt>
              </c:strCache>
            </c:strRef>
          </c:tx>
          <c:spPr>
            <a:solidFill>
              <a:srgbClr val="800000"/>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学習時間自己点検シート!$AA$30:$AH$30</c:f>
              <c:numCache>
                <c:formatCode>0.00_ </c:formatCode>
                <c:ptCount val="8"/>
                <c:pt idx="0">
                  <c:v>0.1486456727593041</c:v>
                </c:pt>
                <c:pt idx="1">
                  <c:v>0.16797900262467191</c:v>
                </c:pt>
                <c:pt idx="2">
                  <c:v>0.10071942446043167</c:v>
                </c:pt>
                <c:pt idx="3">
                  <c:v>0.13793103448275862</c:v>
                </c:pt>
                <c:pt idx="4">
                  <c:v>0.15839694656488548</c:v>
                </c:pt>
                <c:pt idx="5">
                  <c:v>3.4210526315789476E-2</c:v>
                </c:pt>
                <c:pt idx="6">
                  <c:v>0.26075949367088608</c:v>
                </c:pt>
                <c:pt idx="7">
                  <c:v>0.25641025641025639</c:v>
                </c:pt>
              </c:numCache>
            </c:numRef>
          </c:val>
        </c:ser>
        <c:ser>
          <c:idx val="8"/>
          <c:order val="8"/>
          <c:tx>
            <c:strRef>
              <c:f>学習時間自己点検シート!$K$31</c:f>
              <c:strCache>
                <c:ptCount val="1"/>
                <c:pt idx="0">
                  <c:v>現在の到達レベル</c:v>
                </c:pt>
              </c:strCache>
            </c:strRef>
          </c:tx>
          <c:spPr>
            <a:gradFill rotWithShape="0">
              <a:gsLst>
                <a:gs pos="0">
                  <a:srgbClr val="339966">
                    <a:gamma/>
                    <a:tint val="39216"/>
                    <a:invGamma/>
                  </a:srgbClr>
                </a:gs>
                <a:gs pos="100000">
                  <a:srgbClr val="339966"/>
                </a:gs>
              </a:gsLst>
              <a:path path="rect">
                <a:fillToRect l="50000" t="50000" r="50000" b="50000"/>
              </a:path>
            </a:gra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学習時間自己点検シート!$AA$31:$AH$31</c:f>
              <c:numCache>
                <c:formatCode>0.00_ </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axId val="296752904"/>
        <c:axId val="296747416"/>
      </c:radarChart>
      <c:catAx>
        <c:axId val="29675290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400" b="0" i="0" u="none" strike="noStrike" baseline="0">
                <a:solidFill>
                  <a:srgbClr val="000000"/>
                </a:solidFill>
                <a:latin typeface="ＭＳ Ｐゴシック"/>
                <a:ea typeface="ＭＳ Ｐゴシック"/>
                <a:cs typeface="ＭＳ Ｐゴシック"/>
              </a:defRPr>
            </a:pPr>
            <a:endParaRPr lang="ja-JP"/>
          </a:p>
        </c:txPr>
        <c:crossAx val="296747416"/>
        <c:crosses val="autoZero"/>
        <c:auto val="0"/>
        <c:lblAlgn val="ctr"/>
        <c:lblOffset val="100"/>
        <c:noMultiLvlLbl val="0"/>
      </c:catAx>
      <c:valAx>
        <c:axId val="296747416"/>
        <c:scaling>
          <c:orientation val="minMax"/>
          <c:max val="1"/>
          <c:min val="0"/>
        </c:scaling>
        <c:delete val="0"/>
        <c:axPos val="l"/>
        <c:majorGridlines>
          <c:spPr>
            <a:ln w="3175">
              <a:solidFill>
                <a:srgbClr val="000000"/>
              </a:solidFill>
              <a:prstDash val="solid"/>
            </a:ln>
          </c:spPr>
        </c:majorGridlines>
        <c:numFmt formatCode="General" sourceLinked="0"/>
        <c:majorTickMark val="cross"/>
        <c:minorTickMark val="cross"/>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96752904"/>
        <c:crosses val="autoZero"/>
        <c:crossBetween val="between"/>
        <c:majorUnit val="0.5"/>
        <c:minorUnit val="0.5"/>
      </c:valAx>
      <c:spPr>
        <a:noFill/>
        <a:ln w="25400">
          <a:noFill/>
        </a:ln>
      </c:spPr>
    </c:plotArea>
    <c:legend>
      <c:legendPos val="l"/>
      <c:layout>
        <c:manualLayout>
          <c:xMode val="edge"/>
          <c:yMode val="edge"/>
          <c:x val="1.1412268188302425E-2"/>
          <c:y val="0.18372758523294824"/>
          <c:w val="0.27246790299572038"/>
          <c:h val="0.64042160084320177"/>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学習内容の区分及び取得単位による達成度グラフ</a:t>
            </a:r>
          </a:p>
        </c:rich>
      </c:tx>
      <c:layout>
        <c:manualLayout>
          <c:xMode val="edge"/>
          <c:yMode val="edge"/>
          <c:x val="0.46967765748031493"/>
          <c:y val="1.3123359580052493E-2"/>
        </c:manualLayout>
      </c:layout>
      <c:overlay val="0"/>
      <c:spPr>
        <a:noFill/>
        <a:ln w="25400">
          <a:noFill/>
        </a:ln>
      </c:spPr>
    </c:title>
    <c:autoTitleDeleted val="0"/>
    <c:plotArea>
      <c:layout>
        <c:manualLayout>
          <c:layoutTarget val="inner"/>
          <c:xMode val="edge"/>
          <c:yMode val="edge"/>
          <c:x val="0.47741965563234351"/>
          <c:y val="0.17585346911260744"/>
          <c:w val="0.37677443093147112"/>
          <c:h val="0.76640616389375182"/>
        </c:manualLayout>
      </c:layout>
      <c:radarChart>
        <c:radarStyle val="filled"/>
        <c:varyColors val="0"/>
        <c:ser>
          <c:idx val="0"/>
          <c:order val="0"/>
          <c:tx>
            <c:strRef>
              <c:f>学習時間自己点検シート!$K$23</c:f>
              <c:strCache>
                <c:ptCount val="1"/>
                <c:pt idx="0">
                  <c:v>4年後期終了時目標</c:v>
                </c:pt>
              </c:strCache>
            </c:strRef>
          </c:tx>
          <c:spPr>
            <a:solidFill>
              <a:srgbClr val="00FF00"/>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(学習時間自己点検シート!$AA$23,学習時間自己点検シート!$O$23,学習時間自己点検シート!$P$23,学習時間自己点検シート!$Y$23,学習時間自己点検シート!$M$23)</c:f>
              <c:numCache>
                <c:formatCode>0.00_ </c:formatCode>
                <c:ptCount val="5"/>
                <c:pt idx="0">
                  <c:v>1</c:v>
                </c:pt>
                <c:pt idx="1">
                  <c:v>1</c:v>
                </c:pt>
                <c:pt idx="2">
                  <c:v>1</c:v>
                </c:pt>
                <c:pt idx="3">
                  <c:v>1</c:v>
                </c:pt>
                <c:pt idx="4">
                  <c:v>1</c:v>
                </c:pt>
              </c:numCache>
            </c:numRef>
          </c:val>
        </c:ser>
        <c:ser>
          <c:idx val="1"/>
          <c:order val="1"/>
          <c:tx>
            <c:strRef>
              <c:f>学習時間自己点検シート!$K$24</c:f>
              <c:strCache>
                <c:ptCount val="1"/>
                <c:pt idx="0">
                  <c:v>4年前期終了時目標</c:v>
                </c:pt>
              </c:strCache>
            </c:strRef>
          </c:tx>
          <c:spPr>
            <a:solidFill>
              <a:srgbClr val="CCFFCC"/>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(学習時間自己点検シート!$AA$24,学習時間自己点検シート!$O$24,学習時間自己点検シート!$P$24,学習時間自己点検シート!$Y$24,学習時間自己点検シート!$M$24)</c:f>
              <c:numCache>
                <c:formatCode>0.00_ </c:formatCode>
                <c:ptCount val="5"/>
                <c:pt idx="0">
                  <c:v>0.97687733979299718</c:v>
                </c:pt>
                <c:pt idx="1">
                  <c:v>0.94444444444444442</c:v>
                </c:pt>
                <c:pt idx="2">
                  <c:v>1</c:v>
                </c:pt>
                <c:pt idx="3">
                  <c:v>0.97945908935296133</c:v>
                </c:pt>
                <c:pt idx="4">
                  <c:v>0.98101265822784811</c:v>
                </c:pt>
              </c:numCache>
            </c:numRef>
          </c:val>
        </c:ser>
        <c:ser>
          <c:idx val="2"/>
          <c:order val="2"/>
          <c:tx>
            <c:strRef>
              <c:f>学習時間自己点検シート!$K$25</c:f>
              <c:strCache>
                <c:ptCount val="1"/>
                <c:pt idx="0">
                  <c:v>3年後期終了時目標</c:v>
                </c:pt>
              </c:strCache>
            </c:strRef>
          </c:tx>
          <c:spPr>
            <a:solidFill>
              <a:srgbClr val="FFFF99"/>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(学習時間自己点検シート!$AA$25,学習時間自己点検シート!$O$25,学習時間自己点検シート!$P$25,学習時間自己点検シート!$Y$25,学習時間自己点検シート!$M$25)</c:f>
              <c:numCache>
                <c:formatCode>0.00_ </c:formatCode>
                <c:ptCount val="5"/>
                <c:pt idx="0">
                  <c:v>0.91741907068927553</c:v>
                </c:pt>
                <c:pt idx="1">
                  <c:v>0.94444444444444442</c:v>
                </c:pt>
                <c:pt idx="2">
                  <c:v>1</c:v>
                </c:pt>
                <c:pt idx="3">
                  <c:v>0.88702499144128721</c:v>
                </c:pt>
                <c:pt idx="4">
                  <c:v>0.90506329113924056</c:v>
                </c:pt>
              </c:numCache>
            </c:numRef>
          </c:val>
        </c:ser>
        <c:ser>
          <c:idx val="3"/>
          <c:order val="3"/>
          <c:tx>
            <c:strRef>
              <c:f>学習時間自己点検シート!$K$26</c:f>
              <c:strCache>
                <c:ptCount val="1"/>
                <c:pt idx="0">
                  <c:v>3年前期終了時目標</c:v>
                </c:pt>
              </c:strCache>
            </c:strRef>
          </c:tx>
          <c:spPr>
            <a:solidFill>
              <a:srgbClr val="FFFF00"/>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(学習時間自己点検シート!$AA$26,学習時間自己点検シート!$O$26,学習時間自己点検シート!$P$26,学習時間自己点検シート!$Y$26,学習時間自己点検シート!$M$26)</c:f>
              <c:numCache>
                <c:formatCode>0.00_ </c:formatCode>
                <c:ptCount val="5"/>
                <c:pt idx="0">
                  <c:v>0.76304778683109442</c:v>
                </c:pt>
                <c:pt idx="1">
                  <c:v>0.94444444444444442</c:v>
                </c:pt>
                <c:pt idx="2">
                  <c:v>1</c:v>
                </c:pt>
                <c:pt idx="3">
                  <c:v>0.64703868538171849</c:v>
                </c:pt>
                <c:pt idx="4">
                  <c:v>0.77215189873417722</c:v>
                </c:pt>
              </c:numCache>
            </c:numRef>
          </c:val>
        </c:ser>
        <c:ser>
          <c:idx val="4"/>
          <c:order val="4"/>
          <c:tx>
            <c:strRef>
              <c:f>学習時間自己点検シート!$K$27</c:f>
              <c:strCache>
                <c:ptCount val="1"/>
                <c:pt idx="0">
                  <c:v>2年後期終了時目標</c:v>
                </c:pt>
              </c:strCache>
            </c:strRef>
          </c:tx>
          <c:spPr>
            <a:solidFill>
              <a:srgbClr val="FFCC00"/>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(学習時間自己点検シート!$AA$27,学習時間自己点検シート!$O$27,学習時間自己点検シート!$P$27,学習時間自己点検シート!$Y$27,学習時間自己点検シート!$M$27)</c:f>
              <c:numCache>
                <c:formatCode>0.00_ </c:formatCode>
                <c:ptCount val="5"/>
                <c:pt idx="0">
                  <c:v>0.60449240255450343</c:v>
                </c:pt>
                <c:pt idx="1">
                  <c:v>0.77777777777777779</c:v>
                </c:pt>
                <c:pt idx="2">
                  <c:v>0.88888888888888884</c:v>
                </c:pt>
                <c:pt idx="3">
                  <c:v>0.47757617254364942</c:v>
                </c:pt>
                <c:pt idx="4">
                  <c:v>0.60126582278481011</c:v>
                </c:pt>
              </c:numCache>
            </c:numRef>
          </c:val>
        </c:ser>
        <c:ser>
          <c:idx val="5"/>
          <c:order val="5"/>
          <c:tx>
            <c:strRef>
              <c:f>学習時間自己点検シート!$K$28</c:f>
              <c:strCache>
                <c:ptCount val="1"/>
                <c:pt idx="0">
                  <c:v>2年前期終了時目標</c:v>
                </c:pt>
              </c:strCache>
            </c:strRef>
          </c:tx>
          <c:spPr>
            <a:solidFill>
              <a:srgbClr val="FF9900"/>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(学習時間自己点検シート!$AA$28,学習時間自己点検シート!$O$28,学習時間自己点検シート!$P$28,学習時間自己点検シート!$Y$28,学習時間自己点検シート!$M$28)</c:f>
              <c:numCache>
                <c:formatCode>0.00_ </c:formatCode>
                <c:ptCount val="5"/>
                <c:pt idx="0">
                  <c:v>0.4360273067606254</c:v>
                </c:pt>
                <c:pt idx="1">
                  <c:v>0.61111111111111116</c:v>
                </c:pt>
                <c:pt idx="2">
                  <c:v>0.83333333333333337</c:v>
                </c:pt>
                <c:pt idx="3">
                  <c:v>0.27730229373502224</c:v>
                </c:pt>
                <c:pt idx="4">
                  <c:v>0.42405063291139239</c:v>
                </c:pt>
              </c:numCache>
            </c:numRef>
          </c:val>
        </c:ser>
        <c:ser>
          <c:idx val="6"/>
          <c:order val="6"/>
          <c:tx>
            <c:strRef>
              <c:f>学習時間自己点検シート!$K$29</c:f>
              <c:strCache>
                <c:ptCount val="1"/>
                <c:pt idx="0">
                  <c:v>1年後期終了時目標</c:v>
                </c:pt>
              </c:strCache>
            </c:strRef>
          </c:tx>
          <c:spPr>
            <a:solidFill>
              <a:srgbClr val="FF0000"/>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(学習時間自己点検シート!$AA$29,学習時間自己点検シート!$O$29,学習時間自己点検シート!$P$29,学習時間自己点検シート!$Y$29,学習時間自己点検シート!$M$29)</c:f>
              <c:numCache>
                <c:formatCode>0.00_ </c:formatCode>
                <c:ptCount val="5"/>
                <c:pt idx="0">
                  <c:v>0.2972913455186082</c:v>
                </c:pt>
                <c:pt idx="1">
                  <c:v>0.44444444444444442</c:v>
                </c:pt>
                <c:pt idx="2">
                  <c:v>0.55555555555555558</c:v>
                </c:pt>
                <c:pt idx="3">
                  <c:v>0.18486819582334815</c:v>
                </c:pt>
                <c:pt idx="4">
                  <c:v>0.29113924050632911</c:v>
                </c:pt>
              </c:numCache>
            </c:numRef>
          </c:val>
        </c:ser>
        <c:ser>
          <c:idx val="7"/>
          <c:order val="7"/>
          <c:tx>
            <c:strRef>
              <c:f>学習時間自己点検シート!$K$30</c:f>
              <c:strCache>
                <c:ptCount val="1"/>
                <c:pt idx="0">
                  <c:v>1年前期終了時目標</c:v>
                </c:pt>
              </c:strCache>
            </c:strRef>
          </c:tx>
          <c:spPr>
            <a:solidFill>
              <a:srgbClr val="800000"/>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(学習時間自己点検シート!$AA$30,学習時間自己点検シート!$O$30,学習時間自己点検シート!$P$30,学習時間自己点検シート!$Y$30,学習時間自己点検シート!$M$30)</c:f>
              <c:numCache>
                <c:formatCode>0.00_ </c:formatCode>
                <c:ptCount val="5"/>
                <c:pt idx="0">
                  <c:v>0.1486456727593041</c:v>
                </c:pt>
                <c:pt idx="1">
                  <c:v>0.27777777777777779</c:v>
                </c:pt>
                <c:pt idx="2">
                  <c:v>0.27777777777777779</c:v>
                </c:pt>
                <c:pt idx="3">
                  <c:v>7.7028414926395061E-2</c:v>
                </c:pt>
                <c:pt idx="4">
                  <c:v>0.15822784810126581</c:v>
                </c:pt>
              </c:numCache>
            </c:numRef>
          </c:val>
        </c:ser>
        <c:ser>
          <c:idx val="8"/>
          <c:order val="8"/>
          <c:tx>
            <c:strRef>
              <c:f>学習時間自己点検シート!$K$31</c:f>
              <c:strCache>
                <c:ptCount val="1"/>
                <c:pt idx="0">
                  <c:v>現在の到達レベル</c:v>
                </c:pt>
              </c:strCache>
            </c:strRef>
          </c:tx>
          <c:spPr>
            <a:gradFill rotWithShape="0">
              <a:gsLst>
                <a:gs pos="0">
                  <a:srgbClr val="339966">
                    <a:gamma/>
                    <a:tint val="39216"/>
                    <a:invGamma/>
                  </a:srgbClr>
                </a:gs>
                <a:gs pos="100000">
                  <a:srgbClr val="339966"/>
                </a:gs>
              </a:gsLst>
              <a:path path="rect">
                <a:fillToRect l="50000" t="50000" r="50000" b="50000"/>
              </a:path>
            </a:gra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(学習時間自己点検シート!$AA$31,学習時間自己点検シート!$O$31,学習時間自己点検シート!$P$31,学習時間自己点検シート!$Y$31,学習時間自己点検シート!$M$31)</c:f>
              <c:numCache>
                <c:formatCode>0.00_ </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296748984"/>
        <c:axId val="296751728"/>
      </c:radarChart>
      <c:catAx>
        <c:axId val="29674898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600" b="0" i="0" u="none" strike="noStrike" baseline="0">
                <a:solidFill>
                  <a:srgbClr val="000000"/>
                </a:solidFill>
                <a:latin typeface="ＭＳ Ｐゴシック"/>
                <a:ea typeface="ＭＳ Ｐゴシック"/>
                <a:cs typeface="ＭＳ Ｐゴシック"/>
              </a:defRPr>
            </a:pPr>
            <a:endParaRPr lang="ja-JP"/>
          </a:p>
        </c:txPr>
        <c:crossAx val="296751728"/>
        <c:crosses val="autoZero"/>
        <c:auto val="0"/>
        <c:lblAlgn val="ctr"/>
        <c:lblOffset val="100"/>
        <c:noMultiLvlLbl val="0"/>
      </c:catAx>
      <c:valAx>
        <c:axId val="296751728"/>
        <c:scaling>
          <c:orientation val="minMax"/>
          <c:max val="1"/>
          <c:min val="0"/>
        </c:scaling>
        <c:delete val="0"/>
        <c:axPos val="l"/>
        <c:majorGridlines>
          <c:spPr>
            <a:ln w="3175">
              <a:solidFill>
                <a:srgbClr val="000000"/>
              </a:solidFill>
              <a:prstDash val="solid"/>
            </a:ln>
          </c:spPr>
        </c:majorGridlines>
        <c:numFmt formatCode="General" sourceLinked="0"/>
        <c:majorTickMark val="cross"/>
        <c:minorTickMark val="cross"/>
        <c:tickLblPos val="nextTo"/>
        <c:spPr>
          <a:ln w="3175">
            <a:solidFill>
              <a:srgbClr val="000000"/>
            </a:solidFill>
            <a:prstDash val="solid"/>
          </a:ln>
        </c:spPr>
        <c:txPr>
          <a:bodyPr rot="0" vert="horz"/>
          <a:lstStyle/>
          <a:p>
            <a:pPr>
              <a:defRPr sz="1600" b="0" i="0" u="none" strike="noStrike" baseline="0">
                <a:solidFill>
                  <a:srgbClr val="000000"/>
                </a:solidFill>
                <a:latin typeface="ＭＳ Ｐゴシック"/>
                <a:ea typeface="ＭＳ Ｐゴシック"/>
                <a:cs typeface="ＭＳ Ｐゴシック"/>
              </a:defRPr>
            </a:pPr>
            <a:endParaRPr lang="ja-JP"/>
          </a:p>
        </c:txPr>
        <c:crossAx val="296748984"/>
        <c:crosses val="autoZero"/>
        <c:crossBetween val="between"/>
        <c:majorUnit val="0.5"/>
        <c:minorUnit val="0.5"/>
      </c:valAx>
      <c:spPr>
        <a:noFill/>
        <a:ln w="25400">
          <a:noFill/>
        </a:ln>
      </c:spPr>
    </c:plotArea>
    <c:legend>
      <c:legendPos val="l"/>
      <c:layout>
        <c:manualLayout>
          <c:xMode val="edge"/>
          <c:yMode val="edge"/>
          <c:x val="9.0322889326334213E-3"/>
          <c:y val="0.18635225714895876"/>
          <c:w val="0.27483882874015753"/>
          <c:h val="0.64042160084320177"/>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18</xdr:col>
      <xdr:colOff>85725</xdr:colOff>
      <xdr:row>1</xdr:row>
      <xdr:rowOff>95250</xdr:rowOff>
    </xdr:from>
    <xdr:to>
      <xdr:col>35</xdr:col>
      <xdr:colOff>9525</xdr:colOff>
      <xdr:row>31</xdr:row>
      <xdr:rowOff>9525</xdr:rowOff>
    </xdr:to>
    <xdr:graphicFrame macro="">
      <xdr:nvGraphicFramePr>
        <xdr:cNvPr id="109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xdr:colOff>
      <xdr:row>1</xdr:row>
      <xdr:rowOff>95250</xdr:rowOff>
    </xdr:from>
    <xdr:to>
      <xdr:col>26</xdr:col>
      <xdr:colOff>19050</xdr:colOff>
      <xdr:row>31</xdr:row>
      <xdr:rowOff>9525</xdr:rowOff>
    </xdr:to>
    <xdr:graphicFrame macro="">
      <xdr:nvGraphicFramePr>
        <xdr:cNvPr id="109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J175"/>
  <sheetViews>
    <sheetView tabSelected="1" topLeftCell="J1" zoomScale="90" zoomScaleNormal="90" workbookViewId="0">
      <pane xSplit="2" ySplit="32" topLeftCell="L33" activePane="bottomRight" state="frozenSplit"/>
      <selection activeCell="J1" sqref="J1"/>
      <selection pane="topRight" activeCell="L37" sqref="L37"/>
      <selection pane="bottomLeft" activeCell="L37" sqref="L37"/>
      <selection pane="bottomRight" activeCell="AK7" sqref="AK7"/>
    </sheetView>
  </sheetViews>
  <sheetFormatPr defaultRowHeight="13.5" x14ac:dyDescent="0.15"/>
  <cols>
    <col min="1" max="2" width="2.25" hidden="1" customWidth="1"/>
    <col min="3" max="4" width="2.25" style="120" hidden="1" customWidth="1"/>
    <col min="5" max="6" width="2.25" hidden="1" customWidth="1"/>
    <col min="7" max="8" width="2.25" style="120" hidden="1" customWidth="1"/>
    <col min="9" max="9" width="2.25" style="47" hidden="1" customWidth="1"/>
    <col min="10" max="10" width="11.625" style="1" customWidth="1"/>
    <col min="11" max="11" width="23.75" style="215" customWidth="1"/>
    <col min="12" max="12" width="1.25" style="47" customWidth="1"/>
    <col min="13" max="13" width="6.625" style="3" customWidth="1"/>
    <col min="14" max="14" width="1.25" customWidth="1"/>
    <col min="15" max="16" width="5" customWidth="1"/>
    <col min="17" max="24" width="3.75" customWidth="1"/>
    <col min="25" max="25" width="5.5" customWidth="1"/>
    <col min="26" max="26" width="6.625" customWidth="1"/>
    <col min="27" max="27" width="1" customWidth="1"/>
    <col min="28" max="35" width="6.625" customWidth="1"/>
    <col min="36" max="36" width="7" customWidth="1"/>
  </cols>
  <sheetData>
    <row r="1" spans="3:35" ht="18.75" x14ac:dyDescent="0.15">
      <c r="J1" s="112"/>
      <c r="K1" s="113" t="s">
        <v>258</v>
      </c>
      <c r="L1" s="114"/>
      <c r="M1" s="115"/>
      <c r="N1" s="114"/>
      <c r="O1" s="114"/>
      <c r="P1" s="114"/>
      <c r="Q1" s="114"/>
      <c r="R1" s="114"/>
      <c r="S1" s="114"/>
      <c r="T1" s="114"/>
      <c r="U1" s="114"/>
      <c r="V1" s="114"/>
      <c r="W1" s="114"/>
      <c r="X1" s="114"/>
      <c r="Y1" s="114"/>
      <c r="Z1" s="114"/>
      <c r="AA1" s="114"/>
      <c r="AB1" s="114"/>
      <c r="AC1" s="114"/>
      <c r="AD1" s="114"/>
      <c r="AE1" s="114"/>
      <c r="AF1" s="114"/>
      <c r="AG1" s="114"/>
      <c r="AH1" s="114"/>
      <c r="AI1" s="114"/>
    </row>
    <row r="2" spans="3:35" s="121" customFormat="1" ht="9.75" customHeight="1" x14ac:dyDescent="0.15">
      <c r="C2" s="122"/>
      <c r="D2" s="122"/>
      <c r="G2" s="122"/>
      <c r="H2" s="122"/>
      <c r="I2" s="123"/>
      <c r="J2" s="193"/>
      <c r="K2" s="202"/>
      <c r="L2" s="123"/>
      <c r="M2" s="124"/>
      <c r="O2" s="125"/>
      <c r="P2" s="126"/>
      <c r="Q2" s="126"/>
      <c r="R2" s="126"/>
      <c r="S2" s="126"/>
      <c r="T2" s="126"/>
      <c r="U2" s="126"/>
      <c r="V2" s="126"/>
      <c r="W2" s="126"/>
      <c r="X2" s="127"/>
      <c r="Y2" s="128"/>
      <c r="Z2" s="129"/>
      <c r="AA2" s="130"/>
      <c r="AB2" s="125"/>
      <c r="AC2" s="126"/>
      <c r="AD2" s="126"/>
      <c r="AE2" s="126"/>
      <c r="AF2" s="126"/>
      <c r="AG2" s="126"/>
      <c r="AH2" s="128"/>
      <c r="AI2" s="131"/>
    </row>
    <row r="3" spans="3:35" s="133" customFormat="1" ht="9.75" customHeight="1" x14ac:dyDescent="0.15">
      <c r="C3" s="132"/>
      <c r="D3" s="132"/>
      <c r="G3" s="132"/>
      <c r="H3" s="132"/>
      <c r="I3" s="134"/>
      <c r="J3" s="194"/>
      <c r="K3" s="151" t="s">
        <v>138</v>
      </c>
      <c r="L3" s="134"/>
      <c r="M3" s="135">
        <v>7</v>
      </c>
      <c r="O3" s="136">
        <v>22.5</v>
      </c>
      <c r="P3" s="137">
        <v>0</v>
      </c>
      <c r="Q3" s="137">
        <v>10</v>
      </c>
      <c r="R3" s="137">
        <v>10</v>
      </c>
      <c r="S3" s="137">
        <v>30</v>
      </c>
      <c r="T3" s="137">
        <v>0</v>
      </c>
      <c r="U3" s="137">
        <v>0</v>
      </c>
      <c r="V3" s="137">
        <v>200</v>
      </c>
      <c r="W3" s="137">
        <v>80</v>
      </c>
      <c r="X3" s="138">
        <v>0</v>
      </c>
      <c r="Y3" s="139">
        <v>330</v>
      </c>
      <c r="Z3" s="140">
        <v>353</v>
      </c>
      <c r="AA3" s="141">
        <f t="shared" ref="AA3:AA11" si="0">AI3</f>
        <v>352.5</v>
      </c>
      <c r="AB3" s="136">
        <v>56</v>
      </c>
      <c r="AC3" s="137">
        <v>41</v>
      </c>
      <c r="AD3" s="137">
        <v>20</v>
      </c>
      <c r="AE3" s="137">
        <v>45</v>
      </c>
      <c r="AF3" s="137">
        <v>100</v>
      </c>
      <c r="AG3" s="137">
        <v>30</v>
      </c>
      <c r="AH3" s="139">
        <v>60.5</v>
      </c>
      <c r="AI3" s="140">
        <v>352.5</v>
      </c>
    </row>
    <row r="4" spans="3:35" s="143" customFormat="1" ht="9.75" customHeight="1" x14ac:dyDescent="0.15">
      <c r="C4" s="142"/>
      <c r="D4" s="142"/>
      <c r="G4" s="142"/>
      <c r="H4" s="142"/>
      <c r="I4" s="144"/>
      <c r="J4" s="134"/>
      <c r="K4" s="151" t="s">
        <v>152</v>
      </c>
      <c r="L4" s="144"/>
      <c r="M4" s="135">
        <v>4</v>
      </c>
      <c r="O4" s="136">
        <v>0</v>
      </c>
      <c r="P4" s="137">
        <v>0</v>
      </c>
      <c r="Q4" s="137">
        <v>10</v>
      </c>
      <c r="R4" s="137">
        <v>10</v>
      </c>
      <c r="S4" s="137">
        <v>30</v>
      </c>
      <c r="T4" s="137">
        <v>0</v>
      </c>
      <c r="U4" s="137">
        <v>0</v>
      </c>
      <c r="V4" s="137">
        <v>200</v>
      </c>
      <c r="W4" s="137">
        <v>50</v>
      </c>
      <c r="X4" s="138">
        <v>0</v>
      </c>
      <c r="Y4" s="139">
        <v>300</v>
      </c>
      <c r="Z4" s="140">
        <v>300</v>
      </c>
      <c r="AA4" s="141">
        <f t="shared" si="0"/>
        <v>300</v>
      </c>
      <c r="AB4" s="136">
        <v>30</v>
      </c>
      <c r="AC4" s="137">
        <v>30</v>
      </c>
      <c r="AD4" s="137">
        <v>20</v>
      </c>
      <c r="AE4" s="137">
        <v>45</v>
      </c>
      <c r="AF4" s="137">
        <v>100</v>
      </c>
      <c r="AG4" s="137">
        <v>30</v>
      </c>
      <c r="AH4" s="139">
        <v>45</v>
      </c>
      <c r="AI4" s="140">
        <v>300</v>
      </c>
    </row>
    <row r="5" spans="3:35" s="133" customFormat="1" ht="9.75" customHeight="1" x14ac:dyDescent="0.15">
      <c r="C5" s="132"/>
      <c r="D5" s="132"/>
      <c r="G5" s="132"/>
      <c r="H5" s="132"/>
      <c r="I5" s="134"/>
      <c r="J5" s="134"/>
      <c r="K5" s="151" t="s">
        <v>138</v>
      </c>
      <c r="L5" s="144"/>
      <c r="M5" s="135">
        <v>3</v>
      </c>
      <c r="N5" s="143"/>
      <c r="O5" s="136">
        <v>22.5</v>
      </c>
      <c r="P5" s="137">
        <v>0</v>
      </c>
      <c r="Q5" s="137">
        <v>0</v>
      </c>
      <c r="R5" s="137">
        <v>0</v>
      </c>
      <c r="S5" s="137">
        <v>0</v>
      </c>
      <c r="T5" s="137">
        <v>0</v>
      </c>
      <c r="U5" s="137">
        <v>0</v>
      </c>
      <c r="V5" s="137">
        <v>0</v>
      </c>
      <c r="W5" s="137">
        <v>30</v>
      </c>
      <c r="X5" s="138">
        <v>0</v>
      </c>
      <c r="Y5" s="139">
        <v>30</v>
      </c>
      <c r="Z5" s="140">
        <v>52.5</v>
      </c>
      <c r="AA5" s="141">
        <f t="shared" si="0"/>
        <v>52.5</v>
      </c>
      <c r="AB5" s="136">
        <v>26</v>
      </c>
      <c r="AC5" s="137">
        <v>11</v>
      </c>
      <c r="AD5" s="137">
        <v>0</v>
      </c>
      <c r="AE5" s="137">
        <v>0</v>
      </c>
      <c r="AF5" s="137">
        <v>0</v>
      </c>
      <c r="AG5" s="137">
        <v>0</v>
      </c>
      <c r="AH5" s="139">
        <v>15.5</v>
      </c>
      <c r="AI5" s="140">
        <v>52.5</v>
      </c>
    </row>
    <row r="6" spans="3:35" s="133" customFormat="1" ht="9.75" customHeight="1" x14ac:dyDescent="0.15">
      <c r="C6" s="132"/>
      <c r="D6" s="132"/>
      <c r="G6" s="132"/>
      <c r="H6" s="132"/>
      <c r="I6" s="134"/>
      <c r="J6" s="134"/>
      <c r="K6" s="151" t="s">
        <v>139</v>
      </c>
      <c r="L6" s="134"/>
      <c r="M6" s="135">
        <v>12</v>
      </c>
      <c r="O6" s="136">
        <v>0</v>
      </c>
      <c r="P6" s="137">
        <v>0</v>
      </c>
      <c r="Q6" s="137">
        <v>2</v>
      </c>
      <c r="R6" s="137">
        <v>16</v>
      </c>
      <c r="S6" s="137">
        <v>80</v>
      </c>
      <c r="T6" s="137">
        <v>0</v>
      </c>
      <c r="U6" s="137">
        <v>11</v>
      </c>
      <c r="V6" s="137">
        <v>5</v>
      </c>
      <c r="W6" s="137">
        <v>21</v>
      </c>
      <c r="X6" s="138">
        <v>0</v>
      </c>
      <c r="Y6" s="139">
        <v>135</v>
      </c>
      <c r="Z6" s="140">
        <v>135</v>
      </c>
      <c r="AA6" s="141">
        <f t="shared" si="0"/>
        <v>135</v>
      </c>
      <c r="AB6" s="136">
        <v>4</v>
      </c>
      <c r="AC6" s="137">
        <v>6</v>
      </c>
      <c r="AD6" s="137">
        <v>77.5</v>
      </c>
      <c r="AE6" s="137">
        <v>28.5</v>
      </c>
      <c r="AF6" s="137">
        <v>15</v>
      </c>
      <c r="AG6" s="137">
        <v>2</v>
      </c>
      <c r="AH6" s="139">
        <v>2</v>
      </c>
      <c r="AI6" s="140">
        <v>135</v>
      </c>
    </row>
    <row r="7" spans="3:35" s="133" customFormat="1" ht="9.75" customHeight="1" x14ac:dyDescent="0.15">
      <c r="C7" s="132"/>
      <c r="D7" s="132"/>
      <c r="G7" s="132"/>
      <c r="H7" s="132"/>
      <c r="I7" s="134"/>
      <c r="J7" s="134"/>
      <c r="K7" s="151" t="s">
        <v>140</v>
      </c>
      <c r="L7" s="134"/>
      <c r="M7" s="135">
        <v>21</v>
      </c>
      <c r="O7" s="136">
        <v>0</v>
      </c>
      <c r="P7" s="137">
        <v>0</v>
      </c>
      <c r="Q7" s="137">
        <v>1</v>
      </c>
      <c r="R7" s="137">
        <v>15</v>
      </c>
      <c r="S7" s="137">
        <v>105</v>
      </c>
      <c r="T7" s="137">
        <v>58</v>
      </c>
      <c r="U7" s="137">
        <v>36.5</v>
      </c>
      <c r="V7" s="137">
        <v>16</v>
      </c>
      <c r="W7" s="137">
        <v>119</v>
      </c>
      <c r="X7" s="138">
        <v>0</v>
      </c>
      <c r="Y7" s="139">
        <v>350.5</v>
      </c>
      <c r="Z7" s="140">
        <v>350.5</v>
      </c>
      <c r="AA7" s="141">
        <f t="shared" si="0"/>
        <v>350.5</v>
      </c>
      <c r="AB7" s="136">
        <v>30</v>
      </c>
      <c r="AC7" s="137">
        <v>21.5</v>
      </c>
      <c r="AD7" s="137">
        <v>193.5</v>
      </c>
      <c r="AE7" s="137">
        <v>18</v>
      </c>
      <c r="AF7" s="137">
        <v>57</v>
      </c>
      <c r="AG7" s="137">
        <v>14.5</v>
      </c>
      <c r="AH7" s="139">
        <v>16</v>
      </c>
      <c r="AI7" s="140">
        <v>350.5</v>
      </c>
    </row>
    <row r="8" spans="3:35" s="133" customFormat="1" ht="9.75" customHeight="1" x14ac:dyDescent="0.15">
      <c r="C8" s="132"/>
      <c r="D8" s="132"/>
      <c r="G8" s="132"/>
      <c r="H8" s="132"/>
      <c r="I8" s="134"/>
      <c r="J8" s="134"/>
      <c r="K8" s="151" t="s">
        <v>141</v>
      </c>
      <c r="L8" s="134"/>
      <c r="M8" s="135">
        <v>27</v>
      </c>
      <c r="O8" s="136">
        <v>67.5</v>
      </c>
      <c r="P8" s="137">
        <v>45</v>
      </c>
      <c r="Q8" s="137">
        <v>7.5</v>
      </c>
      <c r="R8" s="137">
        <v>33</v>
      </c>
      <c r="S8" s="137">
        <v>112</v>
      </c>
      <c r="T8" s="137">
        <v>0</v>
      </c>
      <c r="U8" s="137">
        <v>51</v>
      </c>
      <c r="V8" s="137">
        <v>6</v>
      </c>
      <c r="W8" s="137">
        <v>38</v>
      </c>
      <c r="X8" s="138">
        <v>0</v>
      </c>
      <c r="Y8" s="139">
        <v>247.5</v>
      </c>
      <c r="Z8" s="140">
        <v>360</v>
      </c>
      <c r="AA8" s="141">
        <f t="shared" si="0"/>
        <v>360</v>
      </c>
      <c r="AB8" s="136">
        <v>34.5</v>
      </c>
      <c r="AC8" s="137">
        <v>39</v>
      </c>
      <c r="AD8" s="137">
        <v>114</v>
      </c>
      <c r="AE8" s="137">
        <v>114</v>
      </c>
      <c r="AF8" s="137">
        <v>35</v>
      </c>
      <c r="AG8" s="137">
        <v>6.5</v>
      </c>
      <c r="AH8" s="139">
        <v>17</v>
      </c>
      <c r="AI8" s="140">
        <v>360</v>
      </c>
    </row>
    <row r="9" spans="3:35" s="133" customFormat="1" ht="9.75" customHeight="1" x14ac:dyDescent="0.15">
      <c r="C9" s="132"/>
      <c r="D9" s="132"/>
      <c r="G9" s="132"/>
      <c r="H9" s="132"/>
      <c r="I9" s="134"/>
      <c r="J9" s="134"/>
      <c r="K9" s="151" t="s">
        <v>142</v>
      </c>
      <c r="L9" s="134"/>
      <c r="M9" s="135">
        <v>28</v>
      </c>
      <c r="O9" s="136">
        <v>67.5</v>
      </c>
      <c r="P9" s="137">
        <v>22.5</v>
      </c>
      <c r="Q9" s="137">
        <v>57.5</v>
      </c>
      <c r="R9" s="137">
        <v>49</v>
      </c>
      <c r="S9" s="137">
        <v>86</v>
      </c>
      <c r="T9" s="137">
        <v>3</v>
      </c>
      <c r="U9" s="137">
        <v>53</v>
      </c>
      <c r="V9" s="137">
        <v>5</v>
      </c>
      <c r="W9" s="137">
        <v>39</v>
      </c>
      <c r="X9" s="138">
        <v>0</v>
      </c>
      <c r="Y9" s="139">
        <v>292.5</v>
      </c>
      <c r="Z9" s="140">
        <v>382.5</v>
      </c>
      <c r="AA9" s="141">
        <f t="shared" si="0"/>
        <v>382.5</v>
      </c>
      <c r="AB9" s="136">
        <v>22</v>
      </c>
      <c r="AC9" s="137">
        <v>16.5</v>
      </c>
      <c r="AD9" s="137">
        <v>219.5</v>
      </c>
      <c r="AE9" s="137">
        <v>31.5</v>
      </c>
      <c r="AF9" s="137">
        <v>38</v>
      </c>
      <c r="AG9" s="137">
        <v>39.5</v>
      </c>
      <c r="AH9" s="139">
        <v>15.5</v>
      </c>
      <c r="AI9" s="140">
        <v>382.5</v>
      </c>
    </row>
    <row r="10" spans="3:35" s="133" customFormat="1" ht="9.75" customHeight="1" x14ac:dyDescent="0.15">
      <c r="C10" s="132"/>
      <c r="D10" s="132"/>
      <c r="G10" s="132"/>
      <c r="H10" s="132"/>
      <c r="I10" s="134"/>
      <c r="J10" s="134"/>
      <c r="K10" s="151" t="s">
        <v>143</v>
      </c>
      <c r="L10" s="134"/>
      <c r="M10" s="135">
        <v>21</v>
      </c>
      <c r="O10" s="136">
        <v>67.5</v>
      </c>
      <c r="P10" s="137">
        <v>112.5</v>
      </c>
      <c r="Q10" s="137">
        <v>8</v>
      </c>
      <c r="R10" s="137">
        <v>19.5</v>
      </c>
      <c r="S10" s="137">
        <v>61.5</v>
      </c>
      <c r="T10" s="137">
        <v>0</v>
      </c>
      <c r="U10" s="137">
        <v>28</v>
      </c>
      <c r="V10" s="137">
        <v>0</v>
      </c>
      <c r="W10" s="137">
        <v>18</v>
      </c>
      <c r="X10" s="138">
        <v>0</v>
      </c>
      <c r="Y10" s="139">
        <v>135</v>
      </c>
      <c r="Z10" s="140">
        <v>315</v>
      </c>
      <c r="AA10" s="141">
        <f t="shared" si="0"/>
        <v>315</v>
      </c>
      <c r="AB10" s="136">
        <v>17</v>
      </c>
      <c r="AC10" s="137">
        <v>12.5</v>
      </c>
      <c r="AD10" s="137">
        <v>209.5</v>
      </c>
      <c r="AE10" s="137">
        <v>14.5</v>
      </c>
      <c r="AF10" s="137">
        <v>19.5</v>
      </c>
      <c r="AG10" s="137">
        <v>36</v>
      </c>
      <c r="AH10" s="139">
        <v>6</v>
      </c>
      <c r="AI10" s="140">
        <v>315</v>
      </c>
    </row>
    <row r="11" spans="3:35" s="133" customFormat="1" ht="9.75" customHeight="1" x14ac:dyDescent="0.15">
      <c r="C11" s="132"/>
      <c r="D11" s="132"/>
      <c r="G11" s="132"/>
      <c r="H11" s="132"/>
      <c r="I11" s="134"/>
      <c r="J11" s="134"/>
      <c r="K11" s="151" t="s">
        <v>144</v>
      </c>
      <c r="L11" s="134"/>
      <c r="M11" s="135">
        <v>21</v>
      </c>
      <c r="O11" s="136">
        <v>67.5</v>
      </c>
      <c r="P11" s="137">
        <v>112.5</v>
      </c>
      <c r="Q11" s="137">
        <v>15</v>
      </c>
      <c r="R11" s="137">
        <v>7</v>
      </c>
      <c r="S11" s="137">
        <v>42</v>
      </c>
      <c r="T11" s="137">
        <v>19</v>
      </c>
      <c r="U11" s="137">
        <v>35</v>
      </c>
      <c r="V11" s="137">
        <v>18</v>
      </c>
      <c r="W11" s="137">
        <v>21.5</v>
      </c>
      <c r="X11" s="138">
        <v>0</v>
      </c>
      <c r="Y11" s="139">
        <v>157.5</v>
      </c>
      <c r="Z11" s="140">
        <v>337.5</v>
      </c>
      <c r="AA11" s="141">
        <f t="shared" si="0"/>
        <v>337.5</v>
      </c>
      <c r="AB11" s="136">
        <v>25</v>
      </c>
      <c r="AC11" s="137">
        <v>18.5</v>
      </c>
      <c r="AD11" s="137">
        <v>198.5</v>
      </c>
      <c r="AE11" s="137">
        <v>14</v>
      </c>
      <c r="AF11" s="137">
        <v>19</v>
      </c>
      <c r="AG11" s="137">
        <v>47.5</v>
      </c>
      <c r="AH11" s="139">
        <v>15</v>
      </c>
      <c r="AI11" s="140">
        <v>337.5</v>
      </c>
    </row>
    <row r="12" spans="3:35" s="133" customFormat="1" ht="9.75" customHeight="1" x14ac:dyDescent="0.15">
      <c r="C12" s="132"/>
      <c r="D12" s="132"/>
      <c r="G12" s="132"/>
      <c r="H12" s="132"/>
      <c r="I12" s="134"/>
      <c r="J12" s="134"/>
      <c r="K12" s="151" t="s">
        <v>145</v>
      </c>
      <c r="L12" s="134"/>
      <c r="M12" s="135">
        <v>25</v>
      </c>
      <c r="O12" s="136">
        <v>112.5</v>
      </c>
      <c r="P12" s="137">
        <v>112.5</v>
      </c>
      <c r="Q12" s="137">
        <v>38.5</v>
      </c>
      <c r="R12" s="137">
        <v>18</v>
      </c>
      <c r="S12" s="137">
        <v>35.5</v>
      </c>
      <c r="T12" s="137">
        <v>10</v>
      </c>
      <c r="U12" s="137">
        <v>6</v>
      </c>
      <c r="V12" s="137">
        <v>0</v>
      </c>
      <c r="W12" s="137">
        <v>4.5</v>
      </c>
      <c r="X12" s="138">
        <v>0</v>
      </c>
      <c r="Y12" s="139">
        <v>112.5</v>
      </c>
      <c r="Z12" s="140">
        <v>337.5</v>
      </c>
      <c r="AA12" s="141">
        <f>AI12</f>
        <v>337.5</v>
      </c>
      <c r="AB12" s="136">
        <v>32</v>
      </c>
      <c r="AC12" s="137">
        <v>14</v>
      </c>
      <c r="AD12" s="137">
        <v>162</v>
      </c>
      <c r="AE12" s="137">
        <v>41.5</v>
      </c>
      <c r="AF12" s="137">
        <v>6.5</v>
      </c>
      <c r="AG12" s="137">
        <v>51.5</v>
      </c>
      <c r="AH12" s="139">
        <v>30</v>
      </c>
      <c r="AI12" s="140">
        <v>337.5</v>
      </c>
    </row>
    <row r="13" spans="3:35" s="133" customFormat="1" ht="9.75" customHeight="1" x14ac:dyDescent="0.15">
      <c r="C13" s="132"/>
      <c r="D13" s="132"/>
      <c r="G13" s="132"/>
      <c r="H13" s="132"/>
      <c r="I13" s="134"/>
      <c r="J13" s="195"/>
      <c r="K13" s="151"/>
      <c r="L13" s="134"/>
      <c r="M13" s="135"/>
      <c r="O13" s="136"/>
      <c r="P13" s="137"/>
      <c r="Q13" s="137"/>
      <c r="R13" s="137"/>
      <c r="S13" s="137"/>
      <c r="T13" s="137"/>
      <c r="U13" s="137"/>
      <c r="V13" s="137"/>
      <c r="W13" s="137"/>
      <c r="X13" s="138"/>
      <c r="Y13" s="139"/>
      <c r="Z13" s="140"/>
      <c r="AA13" s="141"/>
      <c r="AB13" s="136"/>
      <c r="AC13" s="137"/>
      <c r="AD13" s="137"/>
      <c r="AE13" s="137"/>
      <c r="AF13" s="137"/>
      <c r="AG13" s="137"/>
      <c r="AH13" s="139"/>
      <c r="AI13" s="140"/>
    </row>
    <row r="14" spans="3:35" s="133" customFormat="1" ht="9.75" customHeight="1" x14ac:dyDescent="0.15">
      <c r="C14" s="132"/>
      <c r="D14" s="132"/>
      <c r="G14" s="132"/>
      <c r="H14" s="132"/>
      <c r="I14" s="134"/>
      <c r="J14" s="266" t="s">
        <v>123</v>
      </c>
      <c r="K14" s="151" t="s">
        <v>136</v>
      </c>
      <c r="L14" s="134"/>
      <c r="M14" s="140">
        <f t="shared" ref="M14:AI14" si="1">SUM(M5:M12)*$J$18</f>
        <v>126.4</v>
      </c>
      <c r="N14" s="135">
        <f t="shared" si="1"/>
        <v>0</v>
      </c>
      <c r="O14" s="136">
        <f t="shared" si="1"/>
        <v>324</v>
      </c>
      <c r="P14" s="137">
        <f t="shared" si="1"/>
        <v>324</v>
      </c>
      <c r="Q14" s="137">
        <f t="shared" si="1"/>
        <v>103.60000000000001</v>
      </c>
      <c r="R14" s="137">
        <f t="shared" si="1"/>
        <v>126</v>
      </c>
      <c r="S14" s="137">
        <f t="shared" si="1"/>
        <v>417.6</v>
      </c>
      <c r="T14" s="137">
        <f t="shared" si="1"/>
        <v>72</v>
      </c>
      <c r="U14" s="137">
        <f t="shared" si="1"/>
        <v>176.4</v>
      </c>
      <c r="V14" s="137">
        <f t="shared" si="1"/>
        <v>40</v>
      </c>
      <c r="W14" s="137">
        <f t="shared" si="1"/>
        <v>232.8</v>
      </c>
      <c r="X14" s="137">
        <f t="shared" si="1"/>
        <v>0</v>
      </c>
      <c r="Y14" s="139">
        <f t="shared" si="1"/>
        <v>1168.4000000000001</v>
      </c>
      <c r="Z14" s="140">
        <f t="shared" si="1"/>
        <v>1816.4</v>
      </c>
      <c r="AA14" s="140">
        <f t="shared" si="1"/>
        <v>1816.4</v>
      </c>
      <c r="AB14" s="136">
        <f t="shared" si="1"/>
        <v>152.4</v>
      </c>
      <c r="AC14" s="137">
        <f t="shared" si="1"/>
        <v>111.2</v>
      </c>
      <c r="AD14" s="137">
        <f t="shared" si="1"/>
        <v>939.6</v>
      </c>
      <c r="AE14" s="137">
        <f t="shared" si="1"/>
        <v>209.60000000000002</v>
      </c>
      <c r="AF14" s="137">
        <f t="shared" si="1"/>
        <v>152</v>
      </c>
      <c r="AG14" s="137">
        <f t="shared" si="1"/>
        <v>158</v>
      </c>
      <c r="AH14" s="139">
        <f t="shared" si="1"/>
        <v>93.600000000000009</v>
      </c>
      <c r="AI14" s="140">
        <f t="shared" si="1"/>
        <v>1816.4</v>
      </c>
    </row>
    <row r="15" spans="3:35" s="133" customFormat="1" ht="9.75" customHeight="1" x14ac:dyDescent="0.15">
      <c r="C15" s="132"/>
      <c r="D15" s="132"/>
      <c r="G15" s="132"/>
      <c r="H15" s="132"/>
      <c r="I15" s="134"/>
      <c r="J15" s="266"/>
      <c r="K15" s="151" t="s">
        <v>137</v>
      </c>
      <c r="L15" s="134"/>
      <c r="M15" s="140">
        <f t="shared" ref="M15:AI15" si="2">SUM(M6:M12)*$J$18</f>
        <v>124</v>
      </c>
      <c r="N15" s="135">
        <f t="shared" si="2"/>
        <v>0</v>
      </c>
      <c r="O15" s="136">
        <f t="shared" si="2"/>
        <v>306</v>
      </c>
      <c r="P15" s="137">
        <f t="shared" si="2"/>
        <v>324</v>
      </c>
      <c r="Q15" s="137">
        <f t="shared" si="2"/>
        <v>103.60000000000001</v>
      </c>
      <c r="R15" s="137">
        <f t="shared" si="2"/>
        <v>126</v>
      </c>
      <c r="S15" s="137">
        <f t="shared" si="2"/>
        <v>417.6</v>
      </c>
      <c r="T15" s="137">
        <f t="shared" si="2"/>
        <v>72</v>
      </c>
      <c r="U15" s="137">
        <f t="shared" si="2"/>
        <v>176.4</v>
      </c>
      <c r="V15" s="137">
        <f t="shared" si="2"/>
        <v>40</v>
      </c>
      <c r="W15" s="137">
        <f t="shared" si="2"/>
        <v>208.8</v>
      </c>
      <c r="X15" s="137">
        <f t="shared" si="2"/>
        <v>0</v>
      </c>
      <c r="Y15" s="139">
        <f t="shared" si="2"/>
        <v>1144.4000000000001</v>
      </c>
      <c r="Z15" s="140">
        <f t="shared" si="2"/>
        <v>1774.4</v>
      </c>
      <c r="AA15" s="140">
        <f t="shared" si="2"/>
        <v>1774.4</v>
      </c>
      <c r="AB15" s="136">
        <f t="shared" si="2"/>
        <v>131.6</v>
      </c>
      <c r="AC15" s="137">
        <f t="shared" si="2"/>
        <v>102.4</v>
      </c>
      <c r="AD15" s="137">
        <f t="shared" si="2"/>
        <v>939.6</v>
      </c>
      <c r="AE15" s="137">
        <f t="shared" si="2"/>
        <v>209.60000000000002</v>
      </c>
      <c r="AF15" s="137">
        <f t="shared" si="2"/>
        <v>152</v>
      </c>
      <c r="AG15" s="137">
        <f t="shared" si="2"/>
        <v>158</v>
      </c>
      <c r="AH15" s="139">
        <f t="shared" si="2"/>
        <v>81.2</v>
      </c>
      <c r="AI15" s="140">
        <f t="shared" si="2"/>
        <v>1774.4</v>
      </c>
    </row>
    <row r="16" spans="3:35" s="134" customFormat="1" ht="9.75" customHeight="1" x14ac:dyDescent="0.15">
      <c r="J16" s="266" t="s">
        <v>124</v>
      </c>
      <c r="K16" s="177" t="s">
        <v>146</v>
      </c>
      <c r="M16" s="145">
        <f t="shared" ref="M16:AI16" si="3">SUM(M7:M12)*$J$18</f>
        <v>114.4</v>
      </c>
      <c r="N16" s="146">
        <f t="shared" si="3"/>
        <v>0</v>
      </c>
      <c r="O16" s="147">
        <f t="shared" si="3"/>
        <v>306</v>
      </c>
      <c r="P16" s="148">
        <f t="shared" si="3"/>
        <v>324</v>
      </c>
      <c r="Q16" s="148">
        <f t="shared" si="3"/>
        <v>102</v>
      </c>
      <c r="R16" s="148">
        <f t="shared" si="3"/>
        <v>113.2</v>
      </c>
      <c r="S16" s="148">
        <f t="shared" si="3"/>
        <v>353.6</v>
      </c>
      <c r="T16" s="148">
        <f t="shared" si="3"/>
        <v>72</v>
      </c>
      <c r="U16" s="148">
        <f t="shared" si="3"/>
        <v>167.60000000000002</v>
      </c>
      <c r="V16" s="148">
        <f t="shared" si="3"/>
        <v>36</v>
      </c>
      <c r="W16" s="148">
        <f t="shared" si="3"/>
        <v>192</v>
      </c>
      <c r="X16" s="148">
        <f t="shared" si="3"/>
        <v>0</v>
      </c>
      <c r="Y16" s="149">
        <f t="shared" si="3"/>
        <v>1036.4000000000001</v>
      </c>
      <c r="Z16" s="145">
        <f t="shared" si="3"/>
        <v>1666.4</v>
      </c>
      <c r="AA16" s="145">
        <f t="shared" si="3"/>
        <v>1666.4</v>
      </c>
      <c r="AB16" s="147">
        <f t="shared" si="3"/>
        <v>128.4</v>
      </c>
      <c r="AC16" s="148">
        <f t="shared" si="3"/>
        <v>97.600000000000009</v>
      </c>
      <c r="AD16" s="148">
        <f t="shared" si="3"/>
        <v>877.6</v>
      </c>
      <c r="AE16" s="148">
        <f t="shared" si="3"/>
        <v>186.8</v>
      </c>
      <c r="AF16" s="148">
        <f t="shared" si="3"/>
        <v>140</v>
      </c>
      <c r="AG16" s="148">
        <f t="shared" si="3"/>
        <v>156.4</v>
      </c>
      <c r="AH16" s="149">
        <f t="shared" si="3"/>
        <v>79.600000000000009</v>
      </c>
      <c r="AI16" s="145">
        <f t="shared" si="3"/>
        <v>1666.4</v>
      </c>
    </row>
    <row r="17" spans="3:35" s="133" customFormat="1" ht="9.75" customHeight="1" x14ac:dyDescent="0.15">
      <c r="C17" s="132"/>
      <c r="D17" s="132"/>
      <c r="G17" s="132"/>
      <c r="H17" s="132"/>
      <c r="I17" s="134"/>
      <c r="J17" s="266"/>
      <c r="K17" s="151" t="s">
        <v>147</v>
      </c>
      <c r="L17" s="134"/>
      <c r="M17" s="140">
        <f t="shared" ref="M17:AI17" si="4">SUM(M8:M12)*$J$18</f>
        <v>97.600000000000009</v>
      </c>
      <c r="N17" s="135">
        <f t="shared" si="4"/>
        <v>0</v>
      </c>
      <c r="O17" s="136">
        <f t="shared" si="4"/>
        <v>306</v>
      </c>
      <c r="P17" s="137">
        <f t="shared" si="4"/>
        <v>324</v>
      </c>
      <c r="Q17" s="137">
        <f t="shared" si="4"/>
        <v>101.2</v>
      </c>
      <c r="R17" s="137">
        <f t="shared" si="4"/>
        <v>101.2</v>
      </c>
      <c r="S17" s="137">
        <f t="shared" si="4"/>
        <v>269.60000000000002</v>
      </c>
      <c r="T17" s="137">
        <f t="shared" si="4"/>
        <v>25.6</v>
      </c>
      <c r="U17" s="137">
        <f t="shared" si="4"/>
        <v>138.4</v>
      </c>
      <c r="V17" s="137">
        <f t="shared" si="4"/>
        <v>23.200000000000003</v>
      </c>
      <c r="W17" s="137">
        <f t="shared" si="4"/>
        <v>96.800000000000011</v>
      </c>
      <c r="X17" s="137">
        <f t="shared" si="4"/>
        <v>0</v>
      </c>
      <c r="Y17" s="139">
        <f t="shared" si="4"/>
        <v>756</v>
      </c>
      <c r="Z17" s="140">
        <f t="shared" si="4"/>
        <v>1386</v>
      </c>
      <c r="AA17" s="140">
        <f t="shared" si="4"/>
        <v>1386</v>
      </c>
      <c r="AB17" s="136">
        <f t="shared" si="4"/>
        <v>104.4</v>
      </c>
      <c r="AC17" s="137">
        <f t="shared" si="4"/>
        <v>80.400000000000006</v>
      </c>
      <c r="AD17" s="137">
        <f t="shared" si="4"/>
        <v>722.80000000000007</v>
      </c>
      <c r="AE17" s="137">
        <f t="shared" si="4"/>
        <v>172.4</v>
      </c>
      <c r="AF17" s="137">
        <f t="shared" si="4"/>
        <v>94.4</v>
      </c>
      <c r="AG17" s="137">
        <f t="shared" si="4"/>
        <v>144.80000000000001</v>
      </c>
      <c r="AH17" s="139">
        <f t="shared" si="4"/>
        <v>66.8</v>
      </c>
      <c r="AI17" s="140">
        <f t="shared" si="4"/>
        <v>1386</v>
      </c>
    </row>
    <row r="18" spans="3:35" s="133" customFormat="1" ht="9.75" customHeight="1" x14ac:dyDescent="0.15">
      <c r="C18" s="132"/>
      <c r="D18" s="132"/>
      <c r="G18" s="132"/>
      <c r="H18" s="132"/>
      <c r="I18" s="134"/>
      <c r="J18" s="266">
        <v>0.8</v>
      </c>
      <c r="K18" s="151" t="s">
        <v>148</v>
      </c>
      <c r="L18" s="134"/>
      <c r="M18" s="140">
        <f t="shared" ref="M18:AI18" si="5">SUM(M9:M12)*$J$18</f>
        <v>76</v>
      </c>
      <c r="N18" s="135">
        <f t="shared" si="5"/>
        <v>0</v>
      </c>
      <c r="O18" s="136">
        <f t="shared" si="5"/>
        <v>252</v>
      </c>
      <c r="P18" s="137">
        <f t="shared" si="5"/>
        <v>288</v>
      </c>
      <c r="Q18" s="137">
        <f t="shared" si="5"/>
        <v>95.2</v>
      </c>
      <c r="R18" s="137">
        <f t="shared" si="5"/>
        <v>74.8</v>
      </c>
      <c r="S18" s="137">
        <f t="shared" si="5"/>
        <v>180</v>
      </c>
      <c r="T18" s="137">
        <f t="shared" si="5"/>
        <v>25.6</v>
      </c>
      <c r="U18" s="137">
        <f t="shared" si="5"/>
        <v>97.600000000000009</v>
      </c>
      <c r="V18" s="137">
        <f t="shared" si="5"/>
        <v>18.400000000000002</v>
      </c>
      <c r="W18" s="137">
        <f t="shared" si="5"/>
        <v>66.400000000000006</v>
      </c>
      <c r="X18" s="137">
        <f t="shared" si="5"/>
        <v>0</v>
      </c>
      <c r="Y18" s="139">
        <f t="shared" si="5"/>
        <v>558</v>
      </c>
      <c r="Z18" s="140">
        <f t="shared" si="5"/>
        <v>1098</v>
      </c>
      <c r="AA18" s="140">
        <f t="shared" si="5"/>
        <v>1098</v>
      </c>
      <c r="AB18" s="136">
        <f t="shared" si="5"/>
        <v>76.800000000000011</v>
      </c>
      <c r="AC18" s="137">
        <f t="shared" si="5"/>
        <v>49.2</v>
      </c>
      <c r="AD18" s="137">
        <f t="shared" si="5"/>
        <v>631.6</v>
      </c>
      <c r="AE18" s="137">
        <f t="shared" si="5"/>
        <v>81.2</v>
      </c>
      <c r="AF18" s="137">
        <f t="shared" si="5"/>
        <v>66.400000000000006</v>
      </c>
      <c r="AG18" s="137">
        <f t="shared" si="5"/>
        <v>139.6</v>
      </c>
      <c r="AH18" s="139">
        <f t="shared" si="5"/>
        <v>53.2</v>
      </c>
      <c r="AI18" s="140">
        <f t="shared" si="5"/>
        <v>1098</v>
      </c>
    </row>
    <row r="19" spans="3:35" s="133" customFormat="1" ht="9.75" customHeight="1" x14ac:dyDescent="0.15">
      <c r="C19" s="132"/>
      <c r="D19" s="132"/>
      <c r="G19" s="132"/>
      <c r="H19" s="132"/>
      <c r="I19" s="134"/>
      <c r="J19" s="266"/>
      <c r="K19" s="151" t="s">
        <v>149</v>
      </c>
      <c r="L19" s="134"/>
      <c r="M19" s="140">
        <f t="shared" ref="M19:AI19" si="6">SUM(M10:M12)*$J$18</f>
        <v>53.6</v>
      </c>
      <c r="N19" s="135">
        <f t="shared" si="6"/>
        <v>0</v>
      </c>
      <c r="O19" s="136">
        <f t="shared" si="6"/>
        <v>198</v>
      </c>
      <c r="P19" s="137">
        <f t="shared" si="6"/>
        <v>270</v>
      </c>
      <c r="Q19" s="137">
        <f t="shared" si="6"/>
        <v>49.2</v>
      </c>
      <c r="R19" s="137">
        <f t="shared" si="6"/>
        <v>35.6</v>
      </c>
      <c r="S19" s="137">
        <f t="shared" si="6"/>
        <v>111.2</v>
      </c>
      <c r="T19" s="137">
        <f t="shared" si="6"/>
        <v>23.200000000000003</v>
      </c>
      <c r="U19" s="137">
        <f t="shared" si="6"/>
        <v>55.2</v>
      </c>
      <c r="V19" s="137">
        <f t="shared" si="6"/>
        <v>14.4</v>
      </c>
      <c r="W19" s="137">
        <f t="shared" si="6"/>
        <v>35.200000000000003</v>
      </c>
      <c r="X19" s="137">
        <f t="shared" si="6"/>
        <v>0</v>
      </c>
      <c r="Y19" s="139">
        <f t="shared" si="6"/>
        <v>324</v>
      </c>
      <c r="Z19" s="140">
        <f t="shared" si="6"/>
        <v>792</v>
      </c>
      <c r="AA19" s="140">
        <f t="shared" si="6"/>
        <v>792</v>
      </c>
      <c r="AB19" s="136">
        <f t="shared" si="6"/>
        <v>59.2</v>
      </c>
      <c r="AC19" s="137">
        <f t="shared" si="6"/>
        <v>36</v>
      </c>
      <c r="AD19" s="137">
        <f t="shared" si="6"/>
        <v>456</v>
      </c>
      <c r="AE19" s="137">
        <f t="shared" si="6"/>
        <v>56</v>
      </c>
      <c r="AF19" s="137">
        <f t="shared" si="6"/>
        <v>36</v>
      </c>
      <c r="AG19" s="137">
        <f t="shared" si="6"/>
        <v>108</v>
      </c>
      <c r="AH19" s="139">
        <f t="shared" si="6"/>
        <v>40.800000000000004</v>
      </c>
      <c r="AI19" s="140">
        <f t="shared" si="6"/>
        <v>792</v>
      </c>
    </row>
    <row r="20" spans="3:35" s="133" customFormat="1" ht="9.75" customHeight="1" x14ac:dyDescent="0.15">
      <c r="C20" s="132"/>
      <c r="D20" s="132"/>
      <c r="G20" s="132"/>
      <c r="H20" s="132"/>
      <c r="I20" s="134"/>
      <c r="J20" s="272" t="s">
        <v>125</v>
      </c>
      <c r="K20" s="151" t="s">
        <v>150</v>
      </c>
      <c r="L20" s="134"/>
      <c r="M20" s="140">
        <f t="shared" ref="M20:AI20" si="7">SUM(M11:M12)*$J$18</f>
        <v>36.800000000000004</v>
      </c>
      <c r="N20" s="135">
        <f t="shared" si="7"/>
        <v>0</v>
      </c>
      <c r="O20" s="136">
        <f t="shared" si="7"/>
        <v>144</v>
      </c>
      <c r="P20" s="137">
        <f t="shared" si="7"/>
        <v>180</v>
      </c>
      <c r="Q20" s="137">
        <f t="shared" si="7"/>
        <v>42.800000000000004</v>
      </c>
      <c r="R20" s="137">
        <f t="shared" si="7"/>
        <v>20</v>
      </c>
      <c r="S20" s="137">
        <f t="shared" si="7"/>
        <v>62</v>
      </c>
      <c r="T20" s="137">
        <f t="shared" si="7"/>
        <v>23.200000000000003</v>
      </c>
      <c r="U20" s="137">
        <f t="shared" si="7"/>
        <v>32.800000000000004</v>
      </c>
      <c r="V20" s="137">
        <f t="shared" si="7"/>
        <v>14.4</v>
      </c>
      <c r="W20" s="137">
        <f t="shared" si="7"/>
        <v>20.8</v>
      </c>
      <c r="X20" s="137">
        <f t="shared" si="7"/>
        <v>0</v>
      </c>
      <c r="Y20" s="139">
        <f t="shared" si="7"/>
        <v>216</v>
      </c>
      <c r="Z20" s="140">
        <f t="shared" si="7"/>
        <v>540</v>
      </c>
      <c r="AA20" s="140">
        <f t="shared" si="7"/>
        <v>540</v>
      </c>
      <c r="AB20" s="136">
        <f t="shared" si="7"/>
        <v>45.6</v>
      </c>
      <c r="AC20" s="137">
        <f t="shared" si="7"/>
        <v>26</v>
      </c>
      <c r="AD20" s="137">
        <f t="shared" si="7"/>
        <v>288.40000000000003</v>
      </c>
      <c r="AE20" s="137">
        <f t="shared" si="7"/>
        <v>44.400000000000006</v>
      </c>
      <c r="AF20" s="137">
        <f t="shared" si="7"/>
        <v>20.400000000000002</v>
      </c>
      <c r="AG20" s="137">
        <f t="shared" si="7"/>
        <v>79.2</v>
      </c>
      <c r="AH20" s="139">
        <f t="shared" si="7"/>
        <v>36</v>
      </c>
      <c r="AI20" s="140">
        <f t="shared" si="7"/>
        <v>540</v>
      </c>
    </row>
    <row r="21" spans="3:35" s="133" customFormat="1" ht="9.75" customHeight="1" x14ac:dyDescent="0.15">
      <c r="C21" s="132"/>
      <c r="D21" s="132"/>
      <c r="G21" s="132"/>
      <c r="H21" s="132"/>
      <c r="I21" s="134"/>
      <c r="J21" s="272"/>
      <c r="K21" s="151" t="s">
        <v>151</v>
      </c>
      <c r="L21" s="134"/>
      <c r="M21" s="140">
        <f t="shared" ref="M21:AI21" si="8">SUM(M12:M12)*$J$18</f>
        <v>20</v>
      </c>
      <c r="N21" s="135">
        <f t="shared" si="8"/>
        <v>0</v>
      </c>
      <c r="O21" s="136">
        <f t="shared" si="8"/>
        <v>90</v>
      </c>
      <c r="P21" s="137">
        <f t="shared" si="8"/>
        <v>90</v>
      </c>
      <c r="Q21" s="137">
        <f t="shared" si="8"/>
        <v>30.8</v>
      </c>
      <c r="R21" s="137">
        <f t="shared" si="8"/>
        <v>14.4</v>
      </c>
      <c r="S21" s="137">
        <f t="shared" si="8"/>
        <v>28.400000000000002</v>
      </c>
      <c r="T21" s="137">
        <f t="shared" si="8"/>
        <v>8</v>
      </c>
      <c r="U21" s="137">
        <f t="shared" si="8"/>
        <v>4.8000000000000007</v>
      </c>
      <c r="V21" s="137">
        <f t="shared" si="8"/>
        <v>0</v>
      </c>
      <c r="W21" s="137">
        <f t="shared" si="8"/>
        <v>3.6</v>
      </c>
      <c r="X21" s="137">
        <f t="shared" si="8"/>
        <v>0</v>
      </c>
      <c r="Y21" s="139">
        <f t="shared" si="8"/>
        <v>90</v>
      </c>
      <c r="Z21" s="140">
        <f t="shared" si="8"/>
        <v>270</v>
      </c>
      <c r="AA21" s="140">
        <f t="shared" si="8"/>
        <v>270</v>
      </c>
      <c r="AB21" s="136">
        <f t="shared" si="8"/>
        <v>25.6</v>
      </c>
      <c r="AC21" s="137">
        <f t="shared" si="8"/>
        <v>11.200000000000001</v>
      </c>
      <c r="AD21" s="137">
        <f t="shared" si="8"/>
        <v>129.6</v>
      </c>
      <c r="AE21" s="137">
        <f t="shared" si="8"/>
        <v>33.200000000000003</v>
      </c>
      <c r="AF21" s="137">
        <f t="shared" si="8"/>
        <v>5.2</v>
      </c>
      <c r="AG21" s="137">
        <f t="shared" si="8"/>
        <v>41.2</v>
      </c>
      <c r="AH21" s="139">
        <f t="shared" si="8"/>
        <v>24</v>
      </c>
      <c r="AI21" s="140">
        <f t="shared" si="8"/>
        <v>270</v>
      </c>
    </row>
    <row r="22" spans="3:35" s="143" customFormat="1" ht="9.75" customHeight="1" x14ac:dyDescent="0.15">
      <c r="C22" s="142"/>
      <c r="D22" s="142"/>
      <c r="G22" s="142"/>
      <c r="H22" s="142"/>
      <c r="I22" s="144"/>
      <c r="J22" s="134"/>
      <c r="K22" s="151"/>
      <c r="L22" s="144"/>
      <c r="M22" s="135"/>
      <c r="N22" s="133"/>
      <c r="O22" s="151"/>
      <c r="P22" s="133"/>
      <c r="Q22" s="133"/>
      <c r="R22" s="133"/>
      <c r="S22" s="133"/>
      <c r="T22" s="133"/>
      <c r="U22" s="133"/>
      <c r="V22" s="133"/>
      <c r="W22" s="133"/>
      <c r="X22" s="133"/>
      <c r="Y22" s="150"/>
      <c r="Z22" s="135"/>
      <c r="AA22" s="133"/>
      <c r="AB22" s="151"/>
      <c r="AC22" s="133"/>
      <c r="AD22" s="133"/>
      <c r="AE22" s="133"/>
      <c r="AF22" s="133"/>
      <c r="AG22" s="133"/>
      <c r="AH22" s="150"/>
      <c r="AI22" s="135"/>
    </row>
    <row r="23" spans="3:35" s="84" customFormat="1" ht="9.75" customHeight="1" x14ac:dyDescent="0.15">
      <c r="J23" s="134"/>
      <c r="K23" s="151" t="s">
        <v>182</v>
      </c>
      <c r="L23" s="144"/>
      <c r="M23" s="152">
        <f t="shared" ref="M23:M30" si="9">M14/MAX(M$14:M$21)</f>
        <v>1</v>
      </c>
      <c r="N23" s="153"/>
      <c r="O23" s="152">
        <f t="shared" ref="O23:Z23" si="10">O14/MAX(O$14:O$21)</f>
        <v>1</v>
      </c>
      <c r="P23" s="152">
        <f t="shared" si="10"/>
        <v>1</v>
      </c>
      <c r="Q23" s="152">
        <f t="shared" si="10"/>
        <v>1</v>
      </c>
      <c r="R23" s="152">
        <f t="shared" si="10"/>
        <v>1</v>
      </c>
      <c r="S23" s="152">
        <f t="shared" si="10"/>
        <v>1</v>
      </c>
      <c r="T23" s="152">
        <f t="shared" si="10"/>
        <v>1</v>
      </c>
      <c r="U23" s="152">
        <f t="shared" si="10"/>
        <v>1</v>
      </c>
      <c r="V23" s="152">
        <f t="shared" si="10"/>
        <v>1</v>
      </c>
      <c r="W23" s="152">
        <f t="shared" si="10"/>
        <v>1</v>
      </c>
      <c r="X23" s="152" t="e">
        <f t="shared" si="10"/>
        <v>#DIV/0!</v>
      </c>
      <c r="Y23" s="152">
        <f t="shared" si="10"/>
        <v>1</v>
      </c>
      <c r="Z23" s="152">
        <f t="shared" si="10"/>
        <v>1</v>
      </c>
      <c r="AA23" s="153">
        <f>AI23</f>
        <v>1</v>
      </c>
      <c r="AB23" s="152">
        <f t="shared" ref="AB23:AI30" si="11">AB14/MAX(AB$14:AB$21)</f>
        <v>1</v>
      </c>
      <c r="AC23" s="152">
        <f t="shared" si="11"/>
        <v>1</v>
      </c>
      <c r="AD23" s="152">
        <f t="shared" si="11"/>
        <v>1</v>
      </c>
      <c r="AE23" s="152">
        <f t="shared" si="11"/>
        <v>1</v>
      </c>
      <c r="AF23" s="152">
        <f t="shared" si="11"/>
        <v>1</v>
      </c>
      <c r="AG23" s="152">
        <f t="shared" si="11"/>
        <v>1</v>
      </c>
      <c r="AH23" s="152">
        <f t="shared" si="11"/>
        <v>1</v>
      </c>
      <c r="AI23" s="152">
        <f t="shared" si="11"/>
        <v>1</v>
      </c>
    </row>
    <row r="24" spans="3:35" s="84" customFormat="1" ht="9.75" customHeight="1" x14ac:dyDescent="0.15">
      <c r="J24" s="134"/>
      <c r="K24" s="151" t="s">
        <v>183</v>
      </c>
      <c r="L24" s="144"/>
      <c r="M24" s="152">
        <f t="shared" si="9"/>
        <v>0.98101265822784811</v>
      </c>
      <c r="N24" s="153"/>
      <c r="O24" s="152">
        <f t="shared" ref="O24:Z24" si="12">O15/MAX(O$14:O$21)</f>
        <v>0.94444444444444442</v>
      </c>
      <c r="P24" s="152">
        <f t="shared" si="12"/>
        <v>1</v>
      </c>
      <c r="Q24" s="152">
        <f t="shared" si="12"/>
        <v>1</v>
      </c>
      <c r="R24" s="152">
        <f t="shared" si="12"/>
        <v>1</v>
      </c>
      <c r="S24" s="152">
        <f t="shared" si="12"/>
        <v>1</v>
      </c>
      <c r="T24" s="152">
        <f t="shared" si="12"/>
        <v>1</v>
      </c>
      <c r="U24" s="152">
        <f t="shared" si="12"/>
        <v>1</v>
      </c>
      <c r="V24" s="152">
        <f t="shared" si="12"/>
        <v>1</v>
      </c>
      <c r="W24" s="152">
        <f t="shared" si="12"/>
        <v>0.89690721649484539</v>
      </c>
      <c r="X24" s="152" t="e">
        <f t="shared" si="12"/>
        <v>#DIV/0!</v>
      </c>
      <c r="Y24" s="152">
        <f t="shared" si="12"/>
        <v>0.97945908935296133</v>
      </c>
      <c r="Z24" s="152">
        <f t="shared" si="12"/>
        <v>0.97687733979299718</v>
      </c>
      <c r="AA24" s="153">
        <f t="shared" ref="AA24:AA30" si="13">AI24</f>
        <v>0.97687733979299718</v>
      </c>
      <c r="AB24" s="152">
        <f t="shared" si="11"/>
        <v>0.86351706036745401</v>
      </c>
      <c r="AC24" s="152">
        <f t="shared" si="11"/>
        <v>0.92086330935251803</v>
      </c>
      <c r="AD24" s="152">
        <f t="shared" si="11"/>
        <v>1</v>
      </c>
      <c r="AE24" s="152">
        <f t="shared" si="11"/>
        <v>1</v>
      </c>
      <c r="AF24" s="152">
        <f t="shared" si="11"/>
        <v>1</v>
      </c>
      <c r="AG24" s="152">
        <f t="shared" si="11"/>
        <v>1</v>
      </c>
      <c r="AH24" s="152">
        <f t="shared" si="11"/>
        <v>0.86752136752136744</v>
      </c>
      <c r="AI24" s="152">
        <f t="shared" si="11"/>
        <v>0.97687733979299718</v>
      </c>
    </row>
    <row r="25" spans="3:35" s="84" customFormat="1" ht="9.75" customHeight="1" x14ac:dyDescent="0.15">
      <c r="J25" s="134"/>
      <c r="K25" s="177" t="s">
        <v>184</v>
      </c>
      <c r="L25" s="144"/>
      <c r="M25" s="152">
        <f t="shared" si="9"/>
        <v>0.90506329113924056</v>
      </c>
      <c r="N25" s="153"/>
      <c r="O25" s="152">
        <f t="shared" ref="O25:Z25" si="14">O16/MAX(O$14:O$21)</f>
        <v>0.94444444444444442</v>
      </c>
      <c r="P25" s="152">
        <f t="shared" si="14"/>
        <v>1</v>
      </c>
      <c r="Q25" s="152">
        <f t="shared" si="14"/>
        <v>0.98455598455598448</v>
      </c>
      <c r="R25" s="152">
        <f t="shared" si="14"/>
        <v>0.89841269841269844</v>
      </c>
      <c r="S25" s="152">
        <f t="shared" si="14"/>
        <v>0.84674329501915713</v>
      </c>
      <c r="T25" s="152">
        <f t="shared" si="14"/>
        <v>1</v>
      </c>
      <c r="U25" s="152">
        <f t="shared" si="14"/>
        <v>0.95011337868480739</v>
      </c>
      <c r="V25" s="152">
        <f t="shared" si="14"/>
        <v>0.9</v>
      </c>
      <c r="W25" s="152">
        <f t="shared" si="14"/>
        <v>0.82474226804123707</v>
      </c>
      <c r="X25" s="152" t="e">
        <f t="shared" si="14"/>
        <v>#DIV/0!</v>
      </c>
      <c r="Y25" s="152">
        <f t="shared" si="14"/>
        <v>0.88702499144128721</v>
      </c>
      <c r="Z25" s="152">
        <f t="shared" si="14"/>
        <v>0.91741907068927553</v>
      </c>
      <c r="AA25" s="153">
        <f t="shared" si="13"/>
        <v>0.91741907068927553</v>
      </c>
      <c r="AB25" s="152">
        <f t="shared" si="11"/>
        <v>0.84251968503937014</v>
      </c>
      <c r="AC25" s="152">
        <f t="shared" si="11"/>
        <v>0.8776978417266188</v>
      </c>
      <c r="AD25" s="152">
        <f t="shared" si="11"/>
        <v>0.93401447424435935</v>
      </c>
      <c r="AE25" s="152">
        <f t="shared" si="11"/>
        <v>0.89122137404580148</v>
      </c>
      <c r="AF25" s="152">
        <f t="shared" si="11"/>
        <v>0.92105263157894735</v>
      </c>
      <c r="AG25" s="152">
        <f t="shared" si="11"/>
        <v>0.98987341772151904</v>
      </c>
      <c r="AH25" s="152">
        <f t="shared" si="11"/>
        <v>0.8504273504273504</v>
      </c>
      <c r="AI25" s="152">
        <f t="shared" si="11"/>
        <v>0.91741907068927553</v>
      </c>
    </row>
    <row r="26" spans="3:35" s="84" customFormat="1" ht="9.75" customHeight="1" x14ac:dyDescent="0.15">
      <c r="J26" s="134"/>
      <c r="K26" s="151" t="s">
        <v>185</v>
      </c>
      <c r="L26" s="144"/>
      <c r="M26" s="152">
        <f t="shared" si="9"/>
        <v>0.77215189873417722</v>
      </c>
      <c r="N26" s="153"/>
      <c r="O26" s="152">
        <f t="shared" ref="O26:Z26" si="15">O17/MAX(O$14:O$21)</f>
        <v>0.94444444444444442</v>
      </c>
      <c r="P26" s="152">
        <f t="shared" si="15"/>
        <v>1</v>
      </c>
      <c r="Q26" s="152">
        <f t="shared" si="15"/>
        <v>0.97683397683397677</v>
      </c>
      <c r="R26" s="152">
        <f t="shared" si="15"/>
        <v>0.80317460317460321</v>
      </c>
      <c r="S26" s="152">
        <f t="shared" si="15"/>
        <v>0.64559386973180077</v>
      </c>
      <c r="T26" s="152">
        <f t="shared" si="15"/>
        <v>0.35555555555555557</v>
      </c>
      <c r="U26" s="152">
        <f t="shared" si="15"/>
        <v>0.78458049886621317</v>
      </c>
      <c r="V26" s="152">
        <f t="shared" si="15"/>
        <v>0.58000000000000007</v>
      </c>
      <c r="W26" s="152">
        <f t="shared" si="15"/>
        <v>0.41580756013745707</v>
      </c>
      <c r="X26" s="152" t="e">
        <f t="shared" si="15"/>
        <v>#DIV/0!</v>
      </c>
      <c r="Y26" s="152">
        <f t="shared" si="15"/>
        <v>0.64703868538171849</v>
      </c>
      <c r="Z26" s="152">
        <f t="shared" si="15"/>
        <v>0.76304778683109442</v>
      </c>
      <c r="AA26" s="153">
        <f t="shared" si="13"/>
        <v>0.76304778683109442</v>
      </c>
      <c r="AB26" s="152">
        <f t="shared" si="11"/>
        <v>0.68503937007874016</v>
      </c>
      <c r="AC26" s="152">
        <f t="shared" si="11"/>
        <v>0.72302158273381301</v>
      </c>
      <c r="AD26" s="152">
        <f t="shared" si="11"/>
        <v>0.76926351638995327</v>
      </c>
      <c r="AE26" s="152">
        <f t="shared" si="11"/>
        <v>0.8225190839694656</v>
      </c>
      <c r="AF26" s="152">
        <f t="shared" si="11"/>
        <v>0.62105263157894741</v>
      </c>
      <c r="AG26" s="152">
        <f t="shared" si="11"/>
        <v>0.91645569620253176</v>
      </c>
      <c r="AH26" s="152">
        <f t="shared" si="11"/>
        <v>0.71367521367521358</v>
      </c>
      <c r="AI26" s="152">
        <f t="shared" si="11"/>
        <v>0.76304778683109442</v>
      </c>
    </row>
    <row r="27" spans="3:35" ht="9.75" customHeight="1" x14ac:dyDescent="0.15">
      <c r="C27"/>
      <c r="D27"/>
      <c r="G27"/>
      <c r="H27"/>
      <c r="I27"/>
      <c r="J27" s="134"/>
      <c r="K27" s="151" t="s">
        <v>186</v>
      </c>
      <c r="L27" s="144"/>
      <c r="M27" s="152">
        <f t="shared" si="9"/>
        <v>0.60126582278481011</v>
      </c>
      <c r="N27" s="153"/>
      <c r="O27" s="152">
        <f t="shared" ref="O27:Z27" si="16">O18/MAX(O$14:O$21)</f>
        <v>0.77777777777777779</v>
      </c>
      <c r="P27" s="152">
        <f t="shared" si="16"/>
        <v>0.88888888888888884</v>
      </c>
      <c r="Q27" s="152">
        <f t="shared" si="16"/>
        <v>0.91891891891891886</v>
      </c>
      <c r="R27" s="152">
        <f t="shared" si="16"/>
        <v>0.59365079365079365</v>
      </c>
      <c r="S27" s="152">
        <f t="shared" si="16"/>
        <v>0.43103448275862066</v>
      </c>
      <c r="T27" s="152">
        <f t="shared" si="16"/>
        <v>0.35555555555555557</v>
      </c>
      <c r="U27" s="152">
        <f t="shared" si="16"/>
        <v>0.55328798185941042</v>
      </c>
      <c r="V27" s="152">
        <f t="shared" si="16"/>
        <v>0.46000000000000008</v>
      </c>
      <c r="W27" s="152">
        <f t="shared" si="16"/>
        <v>0.28522336769759449</v>
      </c>
      <c r="X27" s="152" t="e">
        <f t="shared" si="16"/>
        <v>#DIV/0!</v>
      </c>
      <c r="Y27" s="152">
        <f t="shared" si="16"/>
        <v>0.47757617254364942</v>
      </c>
      <c r="Z27" s="152">
        <f t="shared" si="16"/>
        <v>0.60449240255450343</v>
      </c>
      <c r="AA27" s="153">
        <f t="shared" si="13"/>
        <v>0.60449240255450343</v>
      </c>
      <c r="AB27" s="152">
        <f t="shared" si="11"/>
        <v>0.50393700787401585</v>
      </c>
      <c r="AC27" s="152">
        <f t="shared" si="11"/>
        <v>0.44244604316546765</v>
      </c>
      <c r="AD27" s="152">
        <f t="shared" si="11"/>
        <v>0.67220093656875268</v>
      </c>
      <c r="AE27" s="152">
        <f t="shared" si="11"/>
        <v>0.38740458015267171</v>
      </c>
      <c r="AF27" s="152">
        <f t="shared" si="11"/>
        <v>0.43684210526315792</v>
      </c>
      <c r="AG27" s="152">
        <f t="shared" si="11"/>
        <v>0.88354430379746829</v>
      </c>
      <c r="AH27" s="152">
        <f t="shared" si="11"/>
        <v>0.56837606837606836</v>
      </c>
      <c r="AI27" s="152">
        <f t="shared" si="11"/>
        <v>0.60449240255450343</v>
      </c>
    </row>
    <row r="28" spans="3:35" ht="9.75" customHeight="1" x14ac:dyDescent="0.15">
      <c r="C28"/>
      <c r="D28"/>
      <c r="G28"/>
      <c r="H28"/>
      <c r="I28"/>
      <c r="J28" s="134"/>
      <c r="K28" s="151" t="s">
        <v>187</v>
      </c>
      <c r="L28" s="144"/>
      <c r="M28" s="152">
        <f t="shared" si="9"/>
        <v>0.42405063291139239</v>
      </c>
      <c r="N28" s="153"/>
      <c r="O28" s="152">
        <f t="shared" ref="O28:Z28" si="17">O19/MAX(O$14:O$21)</f>
        <v>0.61111111111111116</v>
      </c>
      <c r="P28" s="152">
        <f t="shared" si="17"/>
        <v>0.83333333333333337</v>
      </c>
      <c r="Q28" s="152">
        <f t="shared" si="17"/>
        <v>0.4749034749034749</v>
      </c>
      <c r="R28" s="152">
        <f t="shared" si="17"/>
        <v>0.28253968253968254</v>
      </c>
      <c r="S28" s="152">
        <f t="shared" si="17"/>
        <v>0.26628352490421453</v>
      </c>
      <c r="T28" s="152">
        <f t="shared" si="17"/>
        <v>0.32222222222222224</v>
      </c>
      <c r="U28" s="152">
        <f t="shared" si="17"/>
        <v>0.31292517006802723</v>
      </c>
      <c r="V28" s="152">
        <f t="shared" si="17"/>
        <v>0.36</v>
      </c>
      <c r="W28" s="152">
        <f t="shared" si="17"/>
        <v>0.15120274914089349</v>
      </c>
      <c r="X28" s="152" t="e">
        <f t="shared" si="17"/>
        <v>#DIV/0!</v>
      </c>
      <c r="Y28" s="152">
        <f t="shared" si="17"/>
        <v>0.27730229373502224</v>
      </c>
      <c r="Z28" s="152">
        <f t="shared" si="17"/>
        <v>0.4360273067606254</v>
      </c>
      <c r="AA28" s="153">
        <f t="shared" si="13"/>
        <v>0.4360273067606254</v>
      </c>
      <c r="AB28" s="152">
        <f t="shared" si="11"/>
        <v>0.3884514435695538</v>
      </c>
      <c r="AC28" s="152">
        <f t="shared" si="11"/>
        <v>0.32374100719424459</v>
      </c>
      <c r="AD28" s="152">
        <f t="shared" si="11"/>
        <v>0.48531289910600256</v>
      </c>
      <c r="AE28" s="152">
        <f t="shared" si="11"/>
        <v>0.26717557251908391</v>
      </c>
      <c r="AF28" s="152">
        <f t="shared" si="11"/>
        <v>0.23684210526315788</v>
      </c>
      <c r="AG28" s="152">
        <f t="shared" si="11"/>
        <v>0.68354430379746833</v>
      </c>
      <c r="AH28" s="152">
        <f t="shared" si="11"/>
        <v>0.4358974358974359</v>
      </c>
      <c r="AI28" s="152">
        <f t="shared" si="11"/>
        <v>0.4360273067606254</v>
      </c>
    </row>
    <row r="29" spans="3:35" ht="9.75" customHeight="1" x14ac:dyDescent="0.15">
      <c r="C29"/>
      <c r="D29"/>
      <c r="G29"/>
      <c r="H29"/>
      <c r="I29"/>
      <c r="J29" s="134"/>
      <c r="K29" s="151" t="s">
        <v>188</v>
      </c>
      <c r="L29" s="144"/>
      <c r="M29" s="152">
        <f t="shared" si="9"/>
        <v>0.29113924050632911</v>
      </c>
      <c r="N29" s="153"/>
      <c r="O29" s="152">
        <f t="shared" ref="O29:Z29" si="18">O20/MAX(O$14:O$21)</f>
        <v>0.44444444444444442</v>
      </c>
      <c r="P29" s="152">
        <f t="shared" si="18"/>
        <v>0.55555555555555558</v>
      </c>
      <c r="Q29" s="152">
        <f t="shared" si="18"/>
        <v>0.41312741312741313</v>
      </c>
      <c r="R29" s="152">
        <f t="shared" si="18"/>
        <v>0.15873015873015872</v>
      </c>
      <c r="S29" s="152">
        <f t="shared" si="18"/>
        <v>0.14846743295019157</v>
      </c>
      <c r="T29" s="152">
        <f t="shared" si="18"/>
        <v>0.32222222222222224</v>
      </c>
      <c r="U29" s="152">
        <f t="shared" si="18"/>
        <v>0.18594104308390025</v>
      </c>
      <c r="V29" s="152">
        <f t="shared" si="18"/>
        <v>0.36</v>
      </c>
      <c r="W29" s="152">
        <f t="shared" si="18"/>
        <v>8.9347079037800689E-2</v>
      </c>
      <c r="X29" s="152" t="e">
        <f t="shared" si="18"/>
        <v>#DIV/0!</v>
      </c>
      <c r="Y29" s="152">
        <f t="shared" si="18"/>
        <v>0.18486819582334815</v>
      </c>
      <c r="Z29" s="152">
        <f t="shared" si="18"/>
        <v>0.2972913455186082</v>
      </c>
      <c r="AA29" s="153">
        <f t="shared" si="13"/>
        <v>0.2972913455186082</v>
      </c>
      <c r="AB29" s="152">
        <f t="shared" si="11"/>
        <v>0.29921259842519687</v>
      </c>
      <c r="AC29" s="152">
        <f t="shared" si="11"/>
        <v>0.23381294964028776</v>
      </c>
      <c r="AD29" s="152">
        <f t="shared" si="11"/>
        <v>0.30693912303107707</v>
      </c>
      <c r="AE29" s="152">
        <f t="shared" si="11"/>
        <v>0.21183206106870228</v>
      </c>
      <c r="AF29" s="152">
        <f t="shared" si="11"/>
        <v>0.13421052631578947</v>
      </c>
      <c r="AG29" s="152">
        <f t="shared" si="11"/>
        <v>0.50126582278481013</v>
      </c>
      <c r="AH29" s="152">
        <f t="shared" si="11"/>
        <v>0.38461538461538458</v>
      </c>
      <c r="AI29" s="152">
        <f t="shared" si="11"/>
        <v>0.2972913455186082</v>
      </c>
    </row>
    <row r="30" spans="3:35" ht="9.75" customHeight="1" x14ac:dyDescent="0.15">
      <c r="C30"/>
      <c r="D30"/>
      <c r="G30"/>
      <c r="H30"/>
      <c r="I30"/>
      <c r="J30" s="134"/>
      <c r="K30" s="151" t="s">
        <v>189</v>
      </c>
      <c r="L30" s="144"/>
      <c r="M30" s="152">
        <f t="shared" si="9"/>
        <v>0.15822784810126581</v>
      </c>
      <c r="N30" s="153"/>
      <c r="O30" s="152">
        <f t="shared" ref="O30:Z30" si="19">O21/MAX(O$14:O$21)</f>
        <v>0.27777777777777779</v>
      </c>
      <c r="P30" s="152">
        <f t="shared" si="19"/>
        <v>0.27777777777777779</v>
      </c>
      <c r="Q30" s="152">
        <f t="shared" si="19"/>
        <v>0.29729729729729726</v>
      </c>
      <c r="R30" s="152">
        <f t="shared" si="19"/>
        <v>0.11428571428571428</v>
      </c>
      <c r="S30" s="152">
        <f t="shared" si="19"/>
        <v>6.8007662835249047E-2</v>
      </c>
      <c r="T30" s="152">
        <f t="shared" si="19"/>
        <v>0.1111111111111111</v>
      </c>
      <c r="U30" s="152">
        <f t="shared" si="19"/>
        <v>2.7210884353741499E-2</v>
      </c>
      <c r="V30" s="152">
        <f t="shared" si="19"/>
        <v>0</v>
      </c>
      <c r="W30" s="152">
        <f t="shared" si="19"/>
        <v>1.5463917525773195E-2</v>
      </c>
      <c r="X30" s="152" t="e">
        <f t="shared" si="19"/>
        <v>#DIV/0!</v>
      </c>
      <c r="Y30" s="152">
        <f t="shared" si="19"/>
        <v>7.7028414926395061E-2</v>
      </c>
      <c r="Z30" s="152">
        <f t="shared" si="19"/>
        <v>0.1486456727593041</v>
      </c>
      <c r="AA30" s="153">
        <f t="shared" si="13"/>
        <v>0.1486456727593041</v>
      </c>
      <c r="AB30" s="152">
        <f t="shared" si="11"/>
        <v>0.16797900262467191</v>
      </c>
      <c r="AC30" s="152">
        <f t="shared" si="11"/>
        <v>0.10071942446043167</v>
      </c>
      <c r="AD30" s="152">
        <f t="shared" si="11"/>
        <v>0.13793103448275862</v>
      </c>
      <c r="AE30" s="152">
        <f t="shared" si="11"/>
        <v>0.15839694656488548</v>
      </c>
      <c r="AF30" s="152">
        <f t="shared" si="11"/>
        <v>3.4210526315789476E-2</v>
      </c>
      <c r="AG30" s="152">
        <f t="shared" si="11"/>
        <v>0.26075949367088608</v>
      </c>
      <c r="AH30" s="152">
        <f t="shared" si="11"/>
        <v>0.25641025641025639</v>
      </c>
      <c r="AI30" s="152">
        <f t="shared" si="11"/>
        <v>0.1486456727593041</v>
      </c>
    </row>
    <row r="31" spans="3:35" ht="9.75" customHeight="1" x14ac:dyDescent="0.15">
      <c r="C31"/>
      <c r="D31"/>
      <c r="G31"/>
      <c r="H31"/>
      <c r="I31"/>
      <c r="J31" s="134"/>
      <c r="K31" s="151" t="s">
        <v>155</v>
      </c>
      <c r="L31" s="144"/>
      <c r="M31" s="154">
        <f>M46/MAX(M14:M21)</f>
        <v>0</v>
      </c>
      <c r="N31" s="153"/>
      <c r="O31" s="154">
        <f t="shared" ref="O31:Z31" si="20">O46/MAX(O14:O21)</f>
        <v>0</v>
      </c>
      <c r="P31" s="154">
        <f t="shared" si="20"/>
        <v>0</v>
      </c>
      <c r="Q31" s="154">
        <f t="shared" si="20"/>
        <v>0</v>
      </c>
      <c r="R31" s="154">
        <f t="shared" si="20"/>
        <v>0</v>
      </c>
      <c r="S31" s="154">
        <f t="shared" si="20"/>
        <v>0</v>
      </c>
      <c r="T31" s="154">
        <f t="shared" si="20"/>
        <v>0</v>
      </c>
      <c r="U31" s="154">
        <f t="shared" si="20"/>
        <v>0</v>
      </c>
      <c r="V31" s="154">
        <f t="shared" si="20"/>
        <v>0</v>
      </c>
      <c r="W31" s="154">
        <f t="shared" si="20"/>
        <v>0</v>
      </c>
      <c r="X31" s="154" t="e">
        <f t="shared" si="20"/>
        <v>#DIV/0!</v>
      </c>
      <c r="Y31" s="154">
        <f t="shared" si="20"/>
        <v>0</v>
      </c>
      <c r="Z31" s="154">
        <f t="shared" si="20"/>
        <v>0</v>
      </c>
      <c r="AA31" s="154">
        <f>AI31</f>
        <v>0</v>
      </c>
      <c r="AB31" s="154">
        <f t="shared" ref="AB31:AI31" si="21">AB46/MAX(AB14:AB21)</f>
        <v>0</v>
      </c>
      <c r="AC31" s="154">
        <f t="shared" si="21"/>
        <v>0</v>
      </c>
      <c r="AD31" s="154">
        <f t="shared" si="21"/>
        <v>0</v>
      </c>
      <c r="AE31" s="154">
        <f t="shared" si="21"/>
        <v>0</v>
      </c>
      <c r="AF31" s="154">
        <f t="shared" si="21"/>
        <v>0</v>
      </c>
      <c r="AG31" s="154">
        <f t="shared" si="21"/>
        <v>0</v>
      </c>
      <c r="AH31" s="154">
        <f t="shared" si="21"/>
        <v>0</v>
      </c>
      <c r="AI31" s="154">
        <f t="shared" si="21"/>
        <v>0</v>
      </c>
    </row>
    <row r="32" spans="3:35" ht="9.75" customHeight="1" x14ac:dyDescent="0.15">
      <c r="J32" s="175"/>
      <c r="K32" s="203"/>
      <c r="M32" s="116"/>
      <c r="N32" s="117"/>
      <c r="O32" s="118"/>
      <c r="P32" s="117"/>
      <c r="Q32" s="117"/>
      <c r="R32" s="117"/>
      <c r="S32" s="117"/>
      <c r="T32" s="117"/>
      <c r="U32" s="117"/>
      <c r="V32" s="117"/>
      <c r="W32" s="117"/>
      <c r="X32" s="117"/>
      <c r="Y32" s="119"/>
      <c r="Z32" s="116"/>
      <c r="AA32" s="117"/>
      <c r="AB32" s="118"/>
      <c r="AC32" s="117"/>
      <c r="AD32" s="117"/>
      <c r="AE32" s="117"/>
      <c r="AF32" s="117"/>
      <c r="AG32" s="117"/>
      <c r="AH32" s="119"/>
      <c r="AI32" s="116"/>
    </row>
    <row r="33" spans="1:36" ht="22.5" customHeight="1" x14ac:dyDescent="0.15">
      <c r="C33"/>
      <c r="D33"/>
      <c r="G33"/>
      <c r="H33"/>
      <c r="I33"/>
      <c r="J33" s="236" t="s">
        <v>133</v>
      </c>
      <c r="K33" s="169"/>
      <c r="M33" s="107"/>
      <c r="O33" s="280" t="s">
        <v>157</v>
      </c>
      <c r="P33" s="281"/>
      <c r="Q33" s="281"/>
      <c r="R33" s="281"/>
      <c r="S33" s="281"/>
      <c r="T33" s="281"/>
      <c r="U33" s="281"/>
      <c r="V33" s="281"/>
      <c r="W33" s="281"/>
      <c r="X33" s="281"/>
      <c r="Y33" s="282"/>
      <c r="Z33" s="99"/>
      <c r="AA33" s="50"/>
      <c r="AB33" s="251" t="s">
        <v>158</v>
      </c>
      <c r="AC33" s="252"/>
      <c r="AD33" s="252"/>
      <c r="AE33" s="252"/>
      <c r="AF33" s="252"/>
      <c r="AG33" s="252"/>
      <c r="AH33" s="253"/>
      <c r="AI33" s="101"/>
    </row>
    <row r="34" spans="1:36" ht="22.5" customHeight="1" x14ac:dyDescent="0.15">
      <c r="C34"/>
      <c r="D34"/>
      <c r="G34"/>
      <c r="H34"/>
      <c r="I34"/>
      <c r="J34" s="170"/>
      <c r="K34" s="273" t="s">
        <v>179</v>
      </c>
      <c r="M34" s="269" t="s">
        <v>134</v>
      </c>
      <c r="O34" s="283" t="s">
        <v>25</v>
      </c>
      <c r="P34" s="286" t="s">
        <v>26</v>
      </c>
      <c r="Q34" s="289" t="s">
        <v>27</v>
      </c>
      <c r="R34" s="290"/>
      <c r="S34" s="290"/>
      <c r="T34" s="290"/>
      <c r="U34" s="290"/>
      <c r="V34" s="290"/>
      <c r="W34" s="290"/>
      <c r="X34" s="290"/>
      <c r="Y34" s="291"/>
      <c r="Z34" s="261" t="s">
        <v>135</v>
      </c>
      <c r="AA34" s="171" t="s">
        <v>135</v>
      </c>
      <c r="AB34" s="172" t="s">
        <v>162</v>
      </c>
      <c r="AC34" s="173" t="s">
        <v>163</v>
      </c>
      <c r="AD34" s="173" t="s">
        <v>164</v>
      </c>
      <c r="AE34" s="173" t="s">
        <v>165</v>
      </c>
      <c r="AF34" s="173" t="s">
        <v>166</v>
      </c>
      <c r="AG34" s="173" t="s">
        <v>167</v>
      </c>
      <c r="AH34" s="174" t="s">
        <v>168</v>
      </c>
      <c r="AI34" s="261" t="s">
        <v>135</v>
      </c>
    </row>
    <row r="35" spans="1:36" ht="22.5" customHeight="1" x14ac:dyDescent="0.15">
      <c r="C35"/>
      <c r="D35"/>
      <c r="G35"/>
      <c r="H35"/>
      <c r="I35"/>
      <c r="J35" s="236" t="s">
        <v>121</v>
      </c>
      <c r="K35" s="274"/>
      <c r="M35" s="270"/>
      <c r="O35" s="284"/>
      <c r="P35" s="287"/>
      <c r="Q35" s="264" t="s">
        <v>126</v>
      </c>
      <c r="R35" s="264" t="s">
        <v>127</v>
      </c>
      <c r="S35" s="264" t="s">
        <v>128</v>
      </c>
      <c r="T35" s="264" t="s">
        <v>129</v>
      </c>
      <c r="U35" s="264" t="s">
        <v>130</v>
      </c>
      <c r="V35" s="264" t="s">
        <v>131</v>
      </c>
      <c r="W35" s="264" t="s">
        <v>132</v>
      </c>
      <c r="X35" s="258" t="s">
        <v>17</v>
      </c>
      <c r="Y35" s="275" t="s">
        <v>28</v>
      </c>
      <c r="Z35" s="262"/>
      <c r="AA35" s="105"/>
      <c r="AB35" s="254" t="s">
        <v>169</v>
      </c>
      <c r="AC35" s="256" t="s">
        <v>170</v>
      </c>
      <c r="AD35" s="256" t="s">
        <v>171</v>
      </c>
      <c r="AE35" s="256" t="s">
        <v>172</v>
      </c>
      <c r="AF35" s="256" t="s">
        <v>173</v>
      </c>
      <c r="AG35" s="256" t="s">
        <v>174</v>
      </c>
      <c r="AH35" s="278" t="s">
        <v>175</v>
      </c>
      <c r="AI35" s="267"/>
    </row>
    <row r="36" spans="1:36" ht="22.5" customHeight="1" x14ac:dyDescent="0.15">
      <c r="C36"/>
      <c r="D36"/>
      <c r="G36"/>
      <c r="H36"/>
      <c r="I36"/>
      <c r="J36" s="234"/>
      <c r="K36" s="274"/>
      <c r="M36" s="270"/>
      <c r="O36" s="284"/>
      <c r="P36" s="287"/>
      <c r="Q36" s="256"/>
      <c r="R36" s="256"/>
      <c r="S36" s="256"/>
      <c r="T36" s="256"/>
      <c r="U36" s="256"/>
      <c r="V36" s="256"/>
      <c r="W36" s="256"/>
      <c r="X36" s="259"/>
      <c r="Y36" s="276"/>
      <c r="Z36" s="262"/>
      <c r="AA36" s="105"/>
      <c r="AB36" s="254"/>
      <c r="AC36" s="256"/>
      <c r="AD36" s="256"/>
      <c r="AE36" s="256"/>
      <c r="AF36" s="256"/>
      <c r="AG36" s="256"/>
      <c r="AH36" s="278"/>
      <c r="AI36" s="267"/>
    </row>
    <row r="37" spans="1:36" ht="22.5" customHeight="1" x14ac:dyDescent="0.15">
      <c r="C37"/>
      <c r="D37"/>
      <c r="G37"/>
      <c r="H37"/>
      <c r="I37"/>
      <c r="J37" s="237" t="s">
        <v>81</v>
      </c>
      <c r="K37" s="274"/>
      <c r="M37" s="270"/>
      <c r="O37" s="284"/>
      <c r="P37" s="287"/>
      <c r="Q37" s="256"/>
      <c r="R37" s="256"/>
      <c r="S37" s="256"/>
      <c r="T37" s="256"/>
      <c r="U37" s="256"/>
      <c r="V37" s="256"/>
      <c r="W37" s="256"/>
      <c r="X37" s="259"/>
      <c r="Y37" s="276"/>
      <c r="Z37" s="262"/>
      <c r="AA37" s="105"/>
      <c r="AB37" s="254"/>
      <c r="AC37" s="256"/>
      <c r="AD37" s="256"/>
      <c r="AE37" s="256"/>
      <c r="AF37" s="256"/>
      <c r="AG37" s="256"/>
      <c r="AH37" s="278"/>
      <c r="AI37" s="267"/>
    </row>
    <row r="38" spans="1:36" ht="22.5" customHeight="1" x14ac:dyDescent="0.15">
      <c r="C38"/>
      <c r="D38"/>
      <c r="G38"/>
      <c r="H38"/>
      <c r="I38"/>
      <c r="J38" s="235"/>
      <c r="K38" s="274"/>
      <c r="M38" s="271"/>
      <c r="O38" s="285"/>
      <c r="P38" s="288"/>
      <c r="Q38" s="265"/>
      <c r="R38" s="265"/>
      <c r="S38" s="265"/>
      <c r="T38" s="265"/>
      <c r="U38" s="265"/>
      <c r="V38" s="265"/>
      <c r="W38" s="265"/>
      <c r="X38" s="260"/>
      <c r="Y38" s="277"/>
      <c r="Z38" s="263"/>
      <c r="AA38" s="106"/>
      <c r="AB38" s="255"/>
      <c r="AC38" s="257"/>
      <c r="AD38" s="257"/>
      <c r="AE38" s="257"/>
      <c r="AF38" s="257"/>
      <c r="AG38" s="257"/>
      <c r="AH38" s="279"/>
      <c r="AI38" s="268"/>
    </row>
    <row r="39" spans="1:36" ht="9" customHeight="1" x14ac:dyDescent="0.15">
      <c r="C39"/>
      <c r="D39"/>
      <c r="G39"/>
      <c r="H39"/>
      <c r="I39"/>
      <c r="J39" s="175"/>
      <c r="K39" s="203"/>
      <c r="M39" s="116"/>
      <c r="N39" s="117"/>
      <c r="O39" s="118"/>
      <c r="P39" s="117"/>
      <c r="Q39" s="117"/>
      <c r="R39" s="117"/>
      <c r="S39" s="117"/>
      <c r="T39" s="117"/>
      <c r="U39" s="117"/>
      <c r="V39" s="117"/>
      <c r="W39" s="117"/>
      <c r="X39" s="117"/>
      <c r="Y39" s="119"/>
      <c r="Z39" s="116"/>
      <c r="AA39" s="117"/>
      <c r="AB39" s="118"/>
      <c r="AC39" s="117"/>
      <c r="AD39" s="117"/>
      <c r="AE39" s="117"/>
      <c r="AF39" s="117"/>
      <c r="AG39" s="117"/>
      <c r="AH39" s="119"/>
      <c r="AI39" s="116"/>
    </row>
    <row r="40" spans="1:36" s="179" customFormat="1" ht="9" customHeight="1" x14ac:dyDescent="0.15">
      <c r="J40" s="196"/>
      <c r="K40" s="204" t="s">
        <v>159</v>
      </c>
      <c r="L40" s="180"/>
      <c r="M40" s="181">
        <v>124</v>
      </c>
      <c r="N40" s="182"/>
      <c r="O40" s="183">
        <v>250</v>
      </c>
      <c r="P40" s="184">
        <v>250</v>
      </c>
      <c r="Q40" s="185" t="s">
        <v>161</v>
      </c>
      <c r="R40" s="185" t="s">
        <v>161</v>
      </c>
      <c r="S40" s="185" t="s">
        <v>161</v>
      </c>
      <c r="T40" s="185" t="s">
        <v>161</v>
      </c>
      <c r="U40" s="185" t="s">
        <v>161</v>
      </c>
      <c r="V40" s="185" t="s">
        <v>161</v>
      </c>
      <c r="W40" s="185" t="s">
        <v>161</v>
      </c>
      <c r="X40" s="185" t="s">
        <v>161</v>
      </c>
      <c r="Y40" s="186">
        <v>900</v>
      </c>
      <c r="Z40" s="187">
        <v>1800</v>
      </c>
      <c r="AA40" s="182"/>
      <c r="AB40" s="183">
        <v>130</v>
      </c>
      <c r="AC40" s="184">
        <v>120</v>
      </c>
      <c r="AD40" s="184">
        <v>900</v>
      </c>
      <c r="AE40" s="184">
        <v>200</v>
      </c>
      <c r="AF40" s="184">
        <v>180</v>
      </c>
      <c r="AG40" s="184">
        <v>150</v>
      </c>
      <c r="AH40" s="186">
        <v>120</v>
      </c>
      <c r="AI40" s="187">
        <v>1800</v>
      </c>
    </row>
    <row r="41" spans="1:36" s="179" customFormat="1" ht="9" customHeight="1" x14ac:dyDescent="0.15">
      <c r="J41" s="197"/>
      <c r="K41" s="204" t="s">
        <v>160</v>
      </c>
      <c r="L41" s="180"/>
      <c r="M41" s="181">
        <v>120</v>
      </c>
      <c r="N41" s="182"/>
      <c r="O41" s="183">
        <v>250</v>
      </c>
      <c r="P41" s="184">
        <v>250</v>
      </c>
      <c r="Q41" s="185" t="s">
        <v>161</v>
      </c>
      <c r="R41" s="185" t="s">
        <v>161</v>
      </c>
      <c r="S41" s="185" t="s">
        <v>161</v>
      </c>
      <c r="T41" s="185" t="s">
        <v>161</v>
      </c>
      <c r="U41" s="185" t="s">
        <v>161</v>
      </c>
      <c r="V41" s="185" t="s">
        <v>161</v>
      </c>
      <c r="W41" s="185" t="s">
        <v>161</v>
      </c>
      <c r="X41" s="185" t="s">
        <v>161</v>
      </c>
      <c r="Y41" s="186">
        <v>600</v>
      </c>
      <c r="Z41" s="187">
        <v>1500</v>
      </c>
      <c r="AA41" s="182"/>
      <c r="AB41" s="183">
        <v>100</v>
      </c>
      <c r="AC41" s="184">
        <v>90</v>
      </c>
      <c r="AD41" s="184">
        <v>880</v>
      </c>
      <c r="AE41" s="184">
        <v>155</v>
      </c>
      <c r="AF41" s="184">
        <v>80</v>
      </c>
      <c r="AG41" s="184">
        <v>120</v>
      </c>
      <c r="AH41" s="186">
        <v>75</v>
      </c>
      <c r="AI41" s="187">
        <v>1500</v>
      </c>
    </row>
    <row r="42" spans="1:36" s="179" customFormat="1" ht="9" customHeight="1" x14ac:dyDescent="0.15">
      <c r="J42" s="198"/>
      <c r="K42" s="205" t="s">
        <v>156</v>
      </c>
      <c r="L42" s="188"/>
      <c r="M42" s="189">
        <f>M46/M41*100</f>
        <v>0</v>
      </c>
      <c r="N42" s="190"/>
      <c r="O42" s="218">
        <f>O46/O41*100</f>
        <v>0</v>
      </c>
      <c r="P42" s="219">
        <f>P46/P41*100</f>
        <v>0</v>
      </c>
      <c r="Q42" s="191" t="s">
        <v>154</v>
      </c>
      <c r="R42" s="191" t="s">
        <v>154</v>
      </c>
      <c r="S42" s="191" t="s">
        <v>154</v>
      </c>
      <c r="T42" s="191" t="s">
        <v>154</v>
      </c>
      <c r="U42" s="191" t="s">
        <v>154</v>
      </c>
      <c r="V42" s="191" t="s">
        <v>154</v>
      </c>
      <c r="W42" s="191" t="s">
        <v>154</v>
      </c>
      <c r="X42" s="191" t="s">
        <v>154</v>
      </c>
      <c r="Y42" s="220">
        <f>Y46/Y41*100</f>
        <v>0</v>
      </c>
      <c r="Z42" s="189">
        <f>Z46/Z41*100</f>
        <v>0</v>
      </c>
      <c r="AA42" s="190"/>
      <c r="AB42" s="218">
        <f t="shared" ref="AB42:AI42" si="22">AB46/AB41*100</f>
        <v>0</v>
      </c>
      <c r="AC42" s="219">
        <f t="shared" si="22"/>
        <v>0</v>
      </c>
      <c r="AD42" s="219">
        <f t="shared" si="22"/>
        <v>0</v>
      </c>
      <c r="AE42" s="219">
        <f t="shared" si="22"/>
        <v>0</v>
      </c>
      <c r="AF42" s="219">
        <f t="shared" si="22"/>
        <v>0</v>
      </c>
      <c r="AG42" s="219">
        <f t="shared" si="22"/>
        <v>0</v>
      </c>
      <c r="AH42" s="220">
        <f t="shared" si="22"/>
        <v>0</v>
      </c>
      <c r="AI42" s="189">
        <f t="shared" si="22"/>
        <v>0</v>
      </c>
    </row>
    <row r="43" spans="1:36" s="47" customFormat="1" ht="9" customHeight="1" x14ac:dyDescent="0.15">
      <c r="J43" s="199"/>
      <c r="K43" s="206"/>
      <c r="L43" s="155"/>
      <c r="M43" s="176"/>
      <c r="N43" s="156"/>
      <c r="O43" s="221"/>
      <c r="P43" s="222"/>
      <c r="Q43" s="157"/>
      <c r="R43" s="157"/>
      <c r="S43" s="157"/>
      <c r="T43" s="157"/>
      <c r="U43" s="157"/>
      <c r="V43" s="157"/>
      <c r="W43" s="157"/>
      <c r="X43" s="157"/>
      <c r="Y43" s="223"/>
      <c r="Z43" s="176"/>
      <c r="AA43" s="156"/>
      <c r="AB43" s="221"/>
      <c r="AC43" s="222"/>
      <c r="AD43" s="222"/>
      <c r="AE43" s="222"/>
      <c r="AF43" s="222"/>
      <c r="AG43" s="222"/>
      <c r="AH43" s="223"/>
      <c r="AI43" s="176"/>
    </row>
    <row r="44" spans="1:36" ht="24.75" customHeight="1" x14ac:dyDescent="0.15">
      <c r="A44">
        <v>1</v>
      </c>
      <c r="B44">
        <v>1</v>
      </c>
      <c r="C44">
        <v>2</v>
      </c>
      <c r="D44">
        <v>2</v>
      </c>
      <c r="E44">
        <v>3</v>
      </c>
      <c r="F44">
        <v>3</v>
      </c>
      <c r="G44">
        <v>4</v>
      </c>
      <c r="H44">
        <v>4</v>
      </c>
      <c r="I44"/>
      <c r="J44" s="1" t="s">
        <v>177</v>
      </c>
      <c r="K44" s="233" t="s">
        <v>191</v>
      </c>
      <c r="L44" s="158"/>
      <c r="M44" s="159" t="str">
        <f>IF(M46&gt;M14,"4年後期",IF(M46&gt;M15,"4年前期",IF(M46&gt;M16,"3年後期",IF(M46&gt;M17,"3年前期",IF(M46&gt;M18,"2年後期",IF(M46&gt;M19,"2年前期",IF(M46&gt;M20,"1年後期",IF(M46&gt;M21,"1年前期","1年前期"))))))))</f>
        <v>1年前期</v>
      </c>
      <c r="N44" s="160"/>
      <c r="O44" s="224" t="str">
        <f>IF(O46&gt;O14,"4年後期",IF(O46&gt;O15,"4年前期",IF(O46&gt;O16,"3年後期",IF(O46&gt;O17,"3年前期",IF(O46&gt;O18,"2年後期",IF(O46&gt;O19,"2年前期",IF(O46&gt;O20,"1年後期",IF(O46&gt;O21,"1年前期","1年前期"))))))))</f>
        <v>1年前期</v>
      </c>
      <c r="P44" s="225" t="str">
        <f>IF(P46&gt;P14,"4年後期",IF(P46&gt;P15,"4年前期",IF(P46&gt;P16,"3年後期",IF(P46&gt;P17,"3年前期",IF(P46&gt;P18,"2年後期",IF(P46&gt;P19,"2年前期",IF(P46&gt;P20,"1年後期",IF(P46&gt;P21,"1年前期","1年前期"))))))))</f>
        <v>1年前期</v>
      </c>
      <c r="Q44" s="161" t="s">
        <v>153</v>
      </c>
      <c r="R44" s="161" t="s">
        <v>153</v>
      </c>
      <c r="S44" s="161" t="s">
        <v>153</v>
      </c>
      <c r="T44" s="161" t="s">
        <v>153</v>
      </c>
      <c r="U44" s="161" t="s">
        <v>153</v>
      </c>
      <c r="V44" s="161" t="s">
        <v>153</v>
      </c>
      <c r="W44" s="161" t="s">
        <v>153</v>
      </c>
      <c r="X44" s="161" t="s">
        <v>153</v>
      </c>
      <c r="Y44" s="226" t="str">
        <f>IF(Y46&gt;Y14,"4年後期",IF(Y46&gt;Y15,"4年前期",IF(Y46&gt;Y16,"3年後期",IF(Y46&gt;Y17,"3年前期",IF(Y46&gt;Y18,"2年後期",IF(Y46&gt;Y19,"2年前期",IF(Y46&gt;Y20,"1年後期",IF(Y46&gt;Y21,"1年前期","1年前期"))))))))</f>
        <v>1年前期</v>
      </c>
      <c r="Z44" s="159" t="str">
        <f>IF(Z46&gt;Z14,"4年後期",IF(Z46&gt;Z15,"4年前期",IF(Z46&gt;Z16,"3年後期",IF(Z46&gt;Z17,"3年前期",IF(Z46&gt;Z18,"2年後期",IF(Z46&gt;Z19,"2年前期",IF(Z46&gt;Z20,"1年後期",IF(Z46&gt;Z21,"1年前期","1年前期"))))))))</f>
        <v>1年前期</v>
      </c>
      <c r="AA44" s="162"/>
      <c r="AB44" s="224" t="str">
        <f t="shared" ref="AB44:AI44" si="23">IF(AB46&gt;AB14,"4年後期",IF(AB46&gt;AB15,"4年前期",IF(AB46&gt;AB16,"3年後期",IF(AB46&gt;AB17,"3年前期",IF(AB46&gt;AB18,"2年後期",IF(AB46&gt;AB19,"2年前期",IF(AB46&gt;AB20,"1年後期",IF(AB46&gt;AB21,"1年前期","1年前期"))))))))</f>
        <v>1年前期</v>
      </c>
      <c r="AC44" s="225" t="str">
        <f t="shared" si="23"/>
        <v>1年前期</v>
      </c>
      <c r="AD44" s="225" t="str">
        <f t="shared" si="23"/>
        <v>1年前期</v>
      </c>
      <c r="AE44" s="225" t="str">
        <f t="shared" si="23"/>
        <v>1年前期</v>
      </c>
      <c r="AF44" s="225" t="str">
        <f t="shared" si="23"/>
        <v>1年前期</v>
      </c>
      <c r="AG44" s="225" t="str">
        <f t="shared" si="23"/>
        <v>1年前期</v>
      </c>
      <c r="AH44" s="226" t="str">
        <f t="shared" si="23"/>
        <v>1年前期</v>
      </c>
      <c r="AI44" s="159" t="str">
        <f t="shared" si="23"/>
        <v>1年前期</v>
      </c>
    </row>
    <row r="45" spans="1:36" ht="24.75" customHeight="1" x14ac:dyDescent="0.15">
      <c r="C45"/>
      <c r="D45"/>
      <c r="G45"/>
      <c r="H45"/>
      <c r="I45"/>
      <c r="J45" s="168"/>
      <c r="K45" s="178" t="s">
        <v>176</v>
      </c>
      <c r="L45" s="158"/>
      <c r="M45" s="163">
        <f>IF($J$45=11,M21,IF($J$45=12,M20,IF($J$45=21,M19,IF($J$45=22,M18,IF($J$45=31,M17,IF($J$45=32,M16,IF($J$45=41,M15,IF($J$45=42,M14,M14))))))))</f>
        <v>126.4</v>
      </c>
      <c r="N45" s="164"/>
      <c r="O45" s="227">
        <f>IF($J$45=11,O21,IF($J$45=12,O20,IF($J$45=21,O19,IF($J$45=22,O18,IF($J$45=31,O17,IF($J$45=32,O16,IF($J$45=41,O15,IF($J$45=42,O14,O14))))))))</f>
        <v>324</v>
      </c>
      <c r="P45" s="228">
        <f>IF($J$45=11,P21,IF($J$45=12,P20,IF($J$45=21,P19,IF($J$45=22,P18,IF($J$45=31,P17,IF($J$45=32,P16,IF($J$45=41,P15,IF($J$45=42,P14,P14))))))))</f>
        <v>324</v>
      </c>
      <c r="Q45" s="161" t="s">
        <v>178</v>
      </c>
      <c r="R45" s="161" t="s">
        <v>178</v>
      </c>
      <c r="S45" s="161" t="s">
        <v>178</v>
      </c>
      <c r="T45" s="161" t="s">
        <v>178</v>
      </c>
      <c r="U45" s="161" t="s">
        <v>178</v>
      </c>
      <c r="V45" s="161" t="s">
        <v>178</v>
      </c>
      <c r="W45" s="161" t="s">
        <v>178</v>
      </c>
      <c r="X45" s="161" t="s">
        <v>178</v>
      </c>
      <c r="Y45" s="229">
        <f>IF($J$45=11,Y21,IF($J$45=12,Y20,IF($J$45=21,Y19,IF($J$45=22,Y18,IF($J$45=31,Y17,IF($J$45=32,Y16,IF($J$45=41,Y15,IF($J$45=42,Y14,Y14))))))))</f>
        <v>1168.4000000000001</v>
      </c>
      <c r="Z45" s="163">
        <f>IF($J$45=11,Z21,IF($J$45=12,Z20,IF($J$45=21,Z19,IF($J$45=22,Z18,IF($J$45=31,Z17,IF($J$45=32,Z16,IF($J$45=41,Z15,IF($J$45=42,Z14,Z14))))))))</f>
        <v>1816.4</v>
      </c>
      <c r="AA45" s="164"/>
      <c r="AB45" s="227">
        <f t="shared" ref="AB45:AI45" si="24">IF($J$45=11,AB21,IF($J$45=12,AB20,IF($J$45=21,AB19,IF($J$45=22,AB18,IF($J$45=31,AB17,IF($J$45=32,AB16,IF($J$45=41,AB15,IF($J$45=42,AB14,AB14))))))))</f>
        <v>152.4</v>
      </c>
      <c r="AC45" s="228">
        <f t="shared" si="24"/>
        <v>111.2</v>
      </c>
      <c r="AD45" s="228">
        <f t="shared" si="24"/>
        <v>939.6</v>
      </c>
      <c r="AE45" s="228">
        <f t="shared" si="24"/>
        <v>209.60000000000002</v>
      </c>
      <c r="AF45" s="228">
        <f t="shared" si="24"/>
        <v>152</v>
      </c>
      <c r="AG45" s="228">
        <f t="shared" si="24"/>
        <v>158</v>
      </c>
      <c r="AH45" s="229">
        <f t="shared" si="24"/>
        <v>93.600000000000009</v>
      </c>
      <c r="AI45" s="163">
        <f t="shared" si="24"/>
        <v>1816.4</v>
      </c>
    </row>
    <row r="46" spans="1:36" ht="24.75" customHeight="1" x14ac:dyDescent="0.15">
      <c r="C46"/>
      <c r="D46"/>
      <c r="G46"/>
      <c r="H46"/>
      <c r="I46"/>
      <c r="K46" s="207" t="s">
        <v>181</v>
      </c>
      <c r="L46" s="165"/>
      <c r="M46" s="166">
        <f>SUM(M50:M175)</f>
        <v>0</v>
      </c>
      <c r="N46" s="108"/>
      <c r="O46" s="109">
        <f t="shared" ref="O46:Z46" si="25">SUM(O50:O175)</f>
        <v>0</v>
      </c>
      <c r="P46" s="110">
        <f t="shared" si="25"/>
        <v>0</v>
      </c>
      <c r="Q46" s="110">
        <f t="shared" si="25"/>
        <v>0</v>
      </c>
      <c r="R46" s="110">
        <f t="shared" si="25"/>
        <v>0</v>
      </c>
      <c r="S46" s="110">
        <f t="shared" si="25"/>
        <v>0</v>
      </c>
      <c r="T46" s="110">
        <f t="shared" si="25"/>
        <v>0</v>
      </c>
      <c r="U46" s="110">
        <f t="shared" si="25"/>
        <v>0</v>
      </c>
      <c r="V46" s="110">
        <f t="shared" si="25"/>
        <v>0</v>
      </c>
      <c r="W46" s="110">
        <f t="shared" si="25"/>
        <v>0</v>
      </c>
      <c r="X46" s="110">
        <f t="shared" si="25"/>
        <v>0</v>
      </c>
      <c r="Y46" s="111">
        <f t="shared" si="25"/>
        <v>0</v>
      </c>
      <c r="Z46" s="111">
        <f t="shared" si="25"/>
        <v>0</v>
      </c>
      <c r="AA46" s="108"/>
      <c r="AB46" s="109">
        <f t="shared" ref="AB46:AI46" si="26">SUM(AB50:AB175)</f>
        <v>0</v>
      </c>
      <c r="AC46" s="110">
        <f t="shared" si="26"/>
        <v>0</v>
      </c>
      <c r="AD46" s="110">
        <f t="shared" si="26"/>
        <v>0</v>
      </c>
      <c r="AE46" s="110">
        <f t="shared" si="26"/>
        <v>0</v>
      </c>
      <c r="AF46" s="110">
        <f t="shared" si="26"/>
        <v>0</v>
      </c>
      <c r="AG46" s="110">
        <f t="shared" si="26"/>
        <v>0</v>
      </c>
      <c r="AH46" s="111">
        <f t="shared" si="26"/>
        <v>0</v>
      </c>
      <c r="AI46" s="167">
        <f t="shared" si="26"/>
        <v>0</v>
      </c>
    </row>
    <row r="47" spans="1:36" ht="24.75" customHeight="1" x14ac:dyDescent="0.15">
      <c r="C47"/>
      <c r="D47"/>
      <c r="G47"/>
      <c r="H47"/>
      <c r="I47"/>
      <c r="J47" s="244" t="s">
        <v>122</v>
      </c>
      <c r="K47" s="238" t="s">
        <v>190</v>
      </c>
      <c r="L47" s="158"/>
      <c r="M47" s="239">
        <f>M46/M45*100</f>
        <v>0</v>
      </c>
      <c r="N47" s="164"/>
      <c r="O47" s="240">
        <f>O46/O45*100</f>
        <v>0</v>
      </c>
      <c r="P47" s="241">
        <f>P46/P45*100</f>
        <v>0</v>
      </c>
      <c r="Q47" s="242" t="s">
        <v>180</v>
      </c>
      <c r="R47" s="242" t="s">
        <v>180</v>
      </c>
      <c r="S47" s="242" t="s">
        <v>180</v>
      </c>
      <c r="T47" s="242" t="s">
        <v>180</v>
      </c>
      <c r="U47" s="242" t="s">
        <v>180</v>
      </c>
      <c r="V47" s="242" t="s">
        <v>180</v>
      </c>
      <c r="W47" s="242" t="s">
        <v>180</v>
      </c>
      <c r="X47" s="242" t="s">
        <v>180</v>
      </c>
      <c r="Y47" s="243">
        <f>Y46/Y45*100</f>
        <v>0</v>
      </c>
      <c r="Z47" s="239">
        <f>Z46/Z45*100</f>
        <v>0</v>
      </c>
      <c r="AA47" s="164"/>
      <c r="AB47" s="240">
        <f t="shared" ref="AB47:AI47" si="27">AB46/AB45*100</f>
        <v>0</v>
      </c>
      <c r="AC47" s="241">
        <f t="shared" si="27"/>
        <v>0</v>
      </c>
      <c r="AD47" s="241">
        <f t="shared" si="27"/>
        <v>0</v>
      </c>
      <c r="AE47" s="241">
        <f t="shared" si="27"/>
        <v>0</v>
      </c>
      <c r="AF47" s="241">
        <f t="shared" si="27"/>
        <v>0</v>
      </c>
      <c r="AG47" s="241">
        <f t="shared" si="27"/>
        <v>0</v>
      </c>
      <c r="AH47" s="243">
        <f t="shared" si="27"/>
        <v>0</v>
      </c>
      <c r="AI47" s="239">
        <f t="shared" si="27"/>
        <v>0</v>
      </c>
      <c r="AJ47" s="47"/>
    </row>
    <row r="48" spans="1:36" s="47" customFormat="1" x14ac:dyDescent="0.15">
      <c r="J48" s="199"/>
      <c r="K48" s="208"/>
      <c r="L48" s="192"/>
      <c r="M48" s="217"/>
      <c r="N48" s="164"/>
      <c r="O48" s="230"/>
      <c r="P48" s="231"/>
      <c r="Q48" s="216"/>
      <c r="R48" s="216"/>
      <c r="S48" s="216"/>
      <c r="T48" s="216"/>
      <c r="U48" s="216"/>
      <c r="V48" s="216"/>
      <c r="W48" s="216"/>
      <c r="X48" s="216"/>
      <c r="Y48" s="232"/>
      <c r="Z48" s="217"/>
      <c r="AA48" s="164"/>
      <c r="AB48" s="230"/>
      <c r="AC48" s="231"/>
      <c r="AD48" s="231"/>
      <c r="AE48" s="231"/>
      <c r="AF48" s="231"/>
      <c r="AG48" s="231"/>
      <c r="AH48" s="232"/>
      <c r="AI48" s="217"/>
    </row>
    <row r="49" spans="1:35" x14ac:dyDescent="0.15">
      <c r="K49" s="209" t="str">
        <f>'表４（新カリ）データ　2015～'!A8</f>
        <v>共通教育科目</v>
      </c>
      <c r="M49" s="107"/>
      <c r="O49" s="102"/>
      <c r="P49" s="103"/>
      <c r="Q49" s="103"/>
      <c r="R49" s="103"/>
      <c r="S49" s="103"/>
      <c r="T49" s="103"/>
      <c r="U49" s="103"/>
      <c r="V49" s="103"/>
      <c r="W49" s="103"/>
      <c r="X49" s="103"/>
      <c r="Y49" s="104"/>
      <c r="Z49" s="100"/>
      <c r="AB49" s="102"/>
      <c r="AC49" s="103"/>
      <c r="AD49" s="103"/>
      <c r="AE49" s="103"/>
      <c r="AF49" s="103"/>
      <c r="AG49" s="103"/>
      <c r="AH49" s="104"/>
      <c r="AI49" s="100"/>
    </row>
    <row r="50" spans="1:35" ht="12" customHeight="1" x14ac:dyDescent="0.15">
      <c r="A50">
        <v>1</v>
      </c>
      <c r="J50" s="200"/>
      <c r="K50" s="210" t="str">
        <f>'表４（新カリ）データ　2015～'!A9</f>
        <v>工学基礎数理及び演習</v>
      </c>
      <c r="M50" s="250">
        <f>'表４（新カリ）データ　2015～'!B9*J50</f>
        <v>0</v>
      </c>
      <c r="N50" s="249"/>
      <c r="O50" s="245">
        <f>'表４（新カリ）データ　2015～'!G9*学習時間自己点検シート!J50</f>
        <v>0</v>
      </c>
      <c r="P50" s="246">
        <f>'表４（新カリ）データ　2015～'!H9*学習時間自己点検シート!J50</f>
        <v>0</v>
      </c>
      <c r="Q50" s="246">
        <f>'表４（新カリ）データ　2015～'!I9*学習時間自己点検シート!J50</f>
        <v>0</v>
      </c>
      <c r="R50" s="246">
        <f>'表４（新カリ）データ　2015～'!J9*学習時間自己点検シート!J50</f>
        <v>0</v>
      </c>
      <c r="S50" s="246">
        <f>'表４（新カリ）データ　2015～'!K9*学習時間自己点検シート!J50</f>
        <v>0</v>
      </c>
      <c r="T50" s="246">
        <f>'表４（新カリ）データ　2015～'!L9*学習時間自己点検シート!J50</f>
        <v>0</v>
      </c>
      <c r="U50" s="246">
        <f>'表４（新カリ）データ　2015～'!M9*学習時間自己点検シート!J50</f>
        <v>0</v>
      </c>
      <c r="V50" s="246">
        <f>'表４（新カリ）データ　2015～'!N9*学習時間自己点検シート!J50</f>
        <v>0</v>
      </c>
      <c r="W50" s="246">
        <f>'表４（新カリ）データ　2015～'!O9*学習時間自己点検シート!J50</f>
        <v>0</v>
      </c>
      <c r="X50" s="246">
        <f>'表４（新カリ）データ　2015～'!P9*学習時間自己点検シート!J50</f>
        <v>0</v>
      </c>
      <c r="Y50" s="247">
        <f>'表４（新カリ）データ　2015～'!Q9*学習時間自己点検シート!J50</f>
        <v>0</v>
      </c>
      <c r="Z50" s="248">
        <f>O50+P50+Y50</f>
        <v>0</v>
      </c>
      <c r="AA50" s="249"/>
      <c r="AB50" s="245">
        <f>'表４（新カリ）データ　2015～'!V9*学習時間自己点検シート!J50</f>
        <v>0</v>
      </c>
      <c r="AC50" s="246">
        <f>'表４（新カリ）データ　2015～'!W9*学習時間自己点検シート!J50</f>
        <v>0</v>
      </c>
      <c r="AD50" s="246">
        <f>'表４（新カリ）データ　2015～'!X9*学習時間自己点検シート!J50</f>
        <v>0</v>
      </c>
      <c r="AE50" s="246">
        <f>'表４（新カリ）データ　2015～'!Y9*学習時間自己点検シート!J50</f>
        <v>0</v>
      </c>
      <c r="AF50" s="246">
        <f>'表４（新カリ）データ　2015～'!Z9*学習時間自己点検シート!J50</f>
        <v>0</v>
      </c>
      <c r="AG50" s="246">
        <f>'表４（新カリ）データ　2015～'!AA9*学習時間自己点検シート!J50</f>
        <v>0</v>
      </c>
      <c r="AH50" s="247">
        <f>'表４（新カリ）データ　2015～'!AB9*学習時間自己点検シート!J50</f>
        <v>0</v>
      </c>
      <c r="AI50" s="248">
        <f>SUM(AB50:AH50)</f>
        <v>0</v>
      </c>
    </row>
    <row r="51" spans="1:35" ht="12" customHeight="1" x14ac:dyDescent="0.15">
      <c r="B51">
        <v>1</v>
      </c>
      <c r="J51" s="200"/>
      <c r="K51" s="210" t="str">
        <f>'表４（新カリ）データ　2015～'!A10</f>
        <v>土木工学セミナー</v>
      </c>
      <c r="M51" s="250">
        <f>'表４（新カリ）データ　2015～'!B10*J51</f>
        <v>0</v>
      </c>
      <c r="N51" s="249"/>
      <c r="O51" s="245">
        <f>'表４（新カリ）データ　2015～'!G10*学習時間自己点検シート!J51</f>
        <v>0</v>
      </c>
      <c r="P51" s="246">
        <f>'表４（新カリ）データ　2015～'!H10*学習時間自己点検シート!J51</f>
        <v>0</v>
      </c>
      <c r="Q51" s="246">
        <f>'表４（新カリ）データ　2015～'!I10*学習時間自己点検シート!J51</f>
        <v>0</v>
      </c>
      <c r="R51" s="246">
        <f>'表４（新カリ）データ　2015～'!J10*学習時間自己点検シート!J51</f>
        <v>0</v>
      </c>
      <c r="S51" s="246">
        <f>'表４（新カリ）データ　2015～'!K10*学習時間自己点検シート!J51</f>
        <v>0</v>
      </c>
      <c r="T51" s="246">
        <f>'表４（新カリ）データ　2015～'!L10*学習時間自己点検シート!J51</f>
        <v>0</v>
      </c>
      <c r="U51" s="246">
        <f>'表４（新カリ）データ　2015～'!M10*学習時間自己点検シート!J51</f>
        <v>0</v>
      </c>
      <c r="V51" s="246">
        <f>'表４（新カリ）データ　2015～'!N10*学習時間自己点検シート!J51</f>
        <v>0</v>
      </c>
      <c r="W51" s="246">
        <f>'表４（新カリ）データ　2015～'!O10*学習時間自己点検シート!J51</f>
        <v>0</v>
      </c>
      <c r="X51" s="246">
        <f>'表４（新カリ）データ　2015～'!P10*学習時間自己点検シート!J51</f>
        <v>0</v>
      </c>
      <c r="Y51" s="247">
        <f>'表４（新カリ）データ　2015～'!Q10*学習時間自己点検シート!J51</f>
        <v>0</v>
      </c>
      <c r="Z51" s="248">
        <f t="shared" ref="Z51:Z58" si="28">O51+P51+Y51</f>
        <v>0</v>
      </c>
      <c r="AA51" s="249"/>
      <c r="AB51" s="245">
        <f>'表４（新カリ）データ　2015～'!V10*学習時間自己点検シート!J51</f>
        <v>0</v>
      </c>
      <c r="AC51" s="246">
        <f>'表４（新カリ）データ　2015～'!W10*学習時間自己点検シート!J51</f>
        <v>0</v>
      </c>
      <c r="AD51" s="246">
        <f>'表４（新カリ）データ　2015～'!X10*学習時間自己点検シート!J51</f>
        <v>0</v>
      </c>
      <c r="AE51" s="246">
        <f>'表４（新カリ）データ　2015～'!Y10*学習時間自己点検シート!J51</f>
        <v>0</v>
      </c>
      <c r="AF51" s="246">
        <f>'表４（新カリ）データ　2015～'!Z10*学習時間自己点検シート!J51</f>
        <v>0</v>
      </c>
      <c r="AG51" s="246">
        <f>'表４（新カリ）データ　2015～'!AA10*学習時間自己点検シート!J51</f>
        <v>0</v>
      </c>
      <c r="AH51" s="247">
        <f>'表４（新カリ）データ　2015～'!AB10*学習時間自己点検シート!J51</f>
        <v>0</v>
      </c>
      <c r="AI51" s="248">
        <f t="shared" ref="AI51:AI58" si="29">SUM(AB51:AH51)</f>
        <v>0</v>
      </c>
    </row>
    <row r="52" spans="1:35" ht="12" customHeight="1" x14ac:dyDescent="0.15">
      <c r="J52" s="200"/>
      <c r="K52" s="210" t="str">
        <f>'表４（新カリ）データ　2015～'!A11</f>
        <v>土木情報リテラシ</v>
      </c>
      <c r="M52" s="250">
        <f>'表４（新カリ）データ　2015～'!B11*J52</f>
        <v>0</v>
      </c>
      <c r="N52" s="249"/>
      <c r="O52" s="245">
        <f>'表４（新カリ）データ　2015～'!G11*学習時間自己点検シート!J52</f>
        <v>0</v>
      </c>
      <c r="P52" s="246">
        <f>'表４（新カリ）データ　2015～'!H11*学習時間自己点検シート!J52</f>
        <v>0</v>
      </c>
      <c r="Q52" s="246">
        <f>'表４（新カリ）データ　2015～'!I11*学習時間自己点検シート!J52</f>
        <v>0</v>
      </c>
      <c r="R52" s="246">
        <f>'表４（新カリ）データ　2015～'!J11*学習時間自己点検シート!J52</f>
        <v>0</v>
      </c>
      <c r="S52" s="246">
        <f>'表４（新カリ）データ　2015～'!K11*学習時間自己点検シート!J52</f>
        <v>0</v>
      </c>
      <c r="T52" s="246">
        <f>'表４（新カリ）データ　2015～'!L11*学習時間自己点検シート!J52</f>
        <v>0</v>
      </c>
      <c r="U52" s="246">
        <f>'表４（新カリ）データ　2015～'!M11*学習時間自己点検シート!J52</f>
        <v>0</v>
      </c>
      <c r="V52" s="246">
        <f>'表４（新カリ）データ　2015～'!N11*学習時間自己点検シート!J52</f>
        <v>0</v>
      </c>
      <c r="W52" s="246">
        <f>'表４（新カリ）データ　2015～'!O11*学習時間自己点検シート!J52</f>
        <v>0</v>
      </c>
      <c r="X52" s="246">
        <f>'表４（新カリ）データ　2015～'!P11*学習時間自己点検シート!J52</f>
        <v>0</v>
      </c>
      <c r="Y52" s="247">
        <f>'表４（新カリ）データ　2015～'!Q11*学習時間自己点検シート!J52</f>
        <v>0</v>
      </c>
      <c r="Z52" s="248">
        <f t="shared" si="28"/>
        <v>0</v>
      </c>
      <c r="AA52" s="249"/>
      <c r="AB52" s="245">
        <f>'表４（新カリ）データ　2015～'!V11*学習時間自己点検シート!J52</f>
        <v>0</v>
      </c>
      <c r="AC52" s="246">
        <f>'表４（新カリ）データ　2015～'!W11*学習時間自己点検シート!J52</f>
        <v>0</v>
      </c>
      <c r="AD52" s="246">
        <f>'表４（新カリ）データ　2015～'!X11*学習時間自己点検シート!J52</f>
        <v>0</v>
      </c>
      <c r="AE52" s="246">
        <f>'表４（新カリ）データ　2015～'!Y11*学習時間自己点検シート!J52</f>
        <v>0</v>
      </c>
      <c r="AF52" s="246">
        <f>'表４（新カリ）データ　2015～'!Z11*学習時間自己点検シート!J52</f>
        <v>0</v>
      </c>
      <c r="AG52" s="246">
        <f>'表４（新カリ）データ　2015～'!AA11*学習時間自己点検シート!J52</f>
        <v>0</v>
      </c>
      <c r="AH52" s="247">
        <f>'表４（新カリ）データ　2015～'!AB11*学習時間自己点検シート!J52</f>
        <v>0</v>
      </c>
      <c r="AI52" s="248">
        <f t="shared" si="29"/>
        <v>0</v>
      </c>
    </row>
    <row r="53" spans="1:35" ht="12" customHeight="1" x14ac:dyDescent="0.15">
      <c r="A53">
        <v>1</v>
      </c>
      <c r="J53" s="200"/>
      <c r="K53" s="210" t="str">
        <f>'表４（新カリ）データ　2015～'!A12</f>
        <v>防災土木情報リテラシ</v>
      </c>
      <c r="M53" s="250">
        <f>'表４（新カリ）データ　2015～'!B12*J53</f>
        <v>0</v>
      </c>
      <c r="N53" s="249"/>
      <c r="O53" s="245">
        <f>'表４（新カリ）データ　2015～'!G12*学習時間自己点検シート!J53</f>
        <v>0</v>
      </c>
      <c r="P53" s="246">
        <f>'表４（新カリ）データ　2015～'!H12*学習時間自己点検シート!J53</f>
        <v>0</v>
      </c>
      <c r="Q53" s="246">
        <f>'表４（新カリ）データ　2015～'!I12*学習時間自己点検シート!J53</f>
        <v>0</v>
      </c>
      <c r="R53" s="246">
        <f>'表４（新カリ）データ　2015～'!J12*学習時間自己点検シート!J53</f>
        <v>0</v>
      </c>
      <c r="S53" s="246">
        <f>'表４（新カリ）データ　2015～'!K12*学習時間自己点検シート!J53</f>
        <v>0</v>
      </c>
      <c r="T53" s="246">
        <f>'表４（新カリ）データ　2015～'!L12*学習時間自己点検シート!J53</f>
        <v>0</v>
      </c>
      <c r="U53" s="246">
        <f>'表４（新カリ）データ　2015～'!M12*学習時間自己点検シート!J53</f>
        <v>0</v>
      </c>
      <c r="V53" s="246">
        <f>'表４（新カリ）データ　2015～'!N12*学習時間自己点検シート!J53</f>
        <v>0</v>
      </c>
      <c r="W53" s="246">
        <f>'表４（新カリ）データ　2015～'!O12*学習時間自己点検シート!J53</f>
        <v>0</v>
      </c>
      <c r="X53" s="246">
        <f>'表４（新カリ）データ　2015～'!P12*学習時間自己点検シート!J53</f>
        <v>0</v>
      </c>
      <c r="Y53" s="247">
        <f>'表４（新カリ）データ　2015～'!Q12*学習時間自己点検シート!J53</f>
        <v>0</v>
      </c>
      <c r="Z53" s="248">
        <f t="shared" si="28"/>
        <v>0</v>
      </c>
      <c r="AA53" s="249"/>
      <c r="AB53" s="245">
        <f>'表４（新カリ）データ　2015～'!V12*学習時間自己点検シート!J53</f>
        <v>0</v>
      </c>
      <c r="AC53" s="246">
        <f>'表４（新カリ）データ　2015～'!W12*学習時間自己点検シート!J53</f>
        <v>0</v>
      </c>
      <c r="AD53" s="246">
        <f>'表４（新カリ）データ　2015～'!X12*学習時間自己点検シート!J53</f>
        <v>0</v>
      </c>
      <c r="AE53" s="246">
        <f>'表４（新カリ）データ　2015～'!Y12*学習時間自己点検シート!J53</f>
        <v>0</v>
      </c>
      <c r="AF53" s="246">
        <f>'表４（新カリ）データ　2015～'!Z12*学習時間自己点検シート!J53</f>
        <v>0</v>
      </c>
      <c r="AG53" s="246">
        <f>'表４（新カリ）データ　2015～'!AA12*学習時間自己点検シート!J53</f>
        <v>0</v>
      </c>
      <c r="AH53" s="247">
        <f>'表４（新カリ）データ　2015～'!AB12*学習時間自己点検シート!J53</f>
        <v>0</v>
      </c>
      <c r="AI53" s="248">
        <f t="shared" si="29"/>
        <v>0</v>
      </c>
    </row>
    <row r="54" spans="1:35" ht="12" customHeight="1" x14ac:dyDescent="0.15">
      <c r="A54">
        <v>1</v>
      </c>
      <c r="J54" s="200"/>
      <c r="K54" s="210" t="str">
        <f>'表４（新カリ）データ　2015～'!A13</f>
        <v>日本語リテラシ</v>
      </c>
      <c r="M54" s="250">
        <f>'表４（新カリ）データ　2015～'!B13*J54</f>
        <v>0</v>
      </c>
      <c r="N54" s="249"/>
      <c r="O54" s="245">
        <f>'表４（新カリ）データ　2015～'!G13*学習時間自己点検シート!J54</f>
        <v>0</v>
      </c>
      <c r="P54" s="246">
        <f>'表４（新カリ）データ　2015～'!H13*学習時間自己点検シート!J54</f>
        <v>0</v>
      </c>
      <c r="Q54" s="246">
        <f>'表４（新カリ）データ　2015～'!I13*学習時間自己点検シート!J54</f>
        <v>0</v>
      </c>
      <c r="R54" s="246">
        <f>'表４（新カリ）データ　2015～'!J13*学習時間自己点検シート!J54</f>
        <v>0</v>
      </c>
      <c r="S54" s="246">
        <f>'表４（新カリ）データ　2015～'!K13*学習時間自己点検シート!J54</f>
        <v>0</v>
      </c>
      <c r="T54" s="246">
        <f>'表４（新カリ）データ　2015～'!L13*学習時間自己点検シート!J54</f>
        <v>0</v>
      </c>
      <c r="U54" s="246">
        <f>'表４（新カリ）データ　2015～'!M13*学習時間自己点検シート!J54</f>
        <v>0</v>
      </c>
      <c r="V54" s="246">
        <f>'表４（新カリ）データ　2015～'!N13*学習時間自己点検シート!J54</f>
        <v>0</v>
      </c>
      <c r="W54" s="246">
        <f>'表４（新カリ）データ　2015～'!O13*学習時間自己点検シート!J54</f>
        <v>0</v>
      </c>
      <c r="X54" s="246">
        <f>'表４（新カリ）データ　2015～'!P13*学習時間自己点検シート!J54</f>
        <v>0</v>
      </c>
      <c r="Y54" s="247">
        <f>'表４（新カリ）データ　2015～'!Q13*学習時間自己点検シート!J54</f>
        <v>0</v>
      </c>
      <c r="Z54" s="248">
        <f t="shared" si="28"/>
        <v>0</v>
      </c>
      <c r="AA54" s="249"/>
      <c r="AB54" s="245">
        <f>'表４（新カリ）データ　2015～'!V13*学習時間自己点検シート!J54</f>
        <v>0</v>
      </c>
      <c r="AC54" s="246">
        <f>'表４（新カリ）データ　2015～'!W13*学習時間自己点検シート!J54</f>
        <v>0</v>
      </c>
      <c r="AD54" s="246">
        <f>'表４（新カリ）データ　2015～'!X13*学習時間自己点検シート!J54</f>
        <v>0</v>
      </c>
      <c r="AE54" s="246">
        <f>'表４（新カリ）データ　2015～'!Y13*学習時間自己点検シート!J54</f>
        <v>0</v>
      </c>
      <c r="AF54" s="246">
        <f>'表４（新カリ）データ　2015～'!Z13*学習時間自己点検シート!J54</f>
        <v>0</v>
      </c>
      <c r="AG54" s="246">
        <f>'表４（新カリ）データ　2015～'!AA13*学習時間自己点検シート!J54</f>
        <v>0</v>
      </c>
      <c r="AH54" s="247">
        <f>'表４（新カリ）データ　2015～'!AB13*学習時間自己点検シート!J54</f>
        <v>0</v>
      </c>
      <c r="AI54" s="248">
        <f t="shared" si="29"/>
        <v>0</v>
      </c>
    </row>
    <row r="55" spans="1:35" ht="12" customHeight="1" x14ac:dyDescent="0.15">
      <c r="A55">
        <v>1</v>
      </c>
      <c r="J55" s="200"/>
      <c r="K55" s="210" t="str">
        <f>'表４（新カリ）データ　2015～'!A14</f>
        <v>建設基礎数学</v>
      </c>
      <c r="M55" s="250">
        <f>'表４（新カリ）データ　2015～'!B14*J55</f>
        <v>0</v>
      </c>
      <c r="N55" s="249"/>
      <c r="O55" s="245">
        <f>'表４（新カリ）データ　2015～'!G14*学習時間自己点検シート!J55</f>
        <v>0</v>
      </c>
      <c r="P55" s="246">
        <f>'表４（新カリ）データ　2015～'!H14*学習時間自己点検シート!J55</f>
        <v>0</v>
      </c>
      <c r="Q55" s="246">
        <f>'表４（新カリ）データ　2015～'!I14*学習時間自己点検シート!J55</f>
        <v>0</v>
      </c>
      <c r="R55" s="246">
        <f>'表４（新カリ）データ　2015～'!J14*学習時間自己点検シート!J55</f>
        <v>0</v>
      </c>
      <c r="S55" s="246">
        <f>'表４（新カリ）データ　2015～'!K14*学習時間自己点検シート!J55</f>
        <v>0</v>
      </c>
      <c r="T55" s="246">
        <f>'表４（新カリ）データ　2015～'!L14*学習時間自己点検シート!J55</f>
        <v>0</v>
      </c>
      <c r="U55" s="246">
        <f>'表４（新カリ）データ　2015～'!M14*学習時間自己点検シート!J55</f>
        <v>0</v>
      </c>
      <c r="V55" s="246">
        <f>'表４（新カリ）データ　2015～'!N14*学習時間自己点検シート!J55</f>
        <v>0</v>
      </c>
      <c r="W55" s="246">
        <f>'表４（新カリ）データ　2015～'!O14*学習時間自己点検シート!J55</f>
        <v>0</v>
      </c>
      <c r="X55" s="246">
        <f>'表４（新カリ）データ　2015～'!P14*学習時間自己点検シート!J55</f>
        <v>0</v>
      </c>
      <c r="Y55" s="247">
        <f>'表４（新カリ）データ　2015～'!Q14*学習時間自己点検シート!J55</f>
        <v>0</v>
      </c>
      <c r="Z55" s="248">
        <f t="shared" si="28"/>
        <v>0</v>
      </c>
      <c r="AA55" s="249"/>
      <c r="AB55" s="245">
        <f>'表４（新カリ）データ　2015～'!V14*学習時間自己点検シート!J55</f>
        <v>0</v>
      </c>
      <c r="AC55" s="246">
        <f>'表４（新カリ）データ　2015～'!W14*学習時間自己点検シート!J55</f>
        <v>0</v>
      </c>
      <c r="AD55" s="246">
        <f>'表４（新カリ）データ　2015～'!X14*学習時間自己点検シート!J55</f>
        <v>0</v>
      </c>
      <c r="AE55" s="246">
        <f>'表４（新カリ）データ　2015～'!Y14*学習時間自己点検シート!J55</f>
        <v>0</v>
      </c>
      <c r="AF55" s="246">
        <f>'表４（新カリ）データ　2015～'!Z14*学習時間自己点検シート!J55</f>
        <v>0</v>
      </c>
      <c r="AG55" s="246">
        <f>'表４（新カリ）データ　2015～'!AA14*学習時間自己点検シート!J55</f>
        <v>0</v>
      </c>
      <c r="AH55" s="247">
        <f>'表４（新カリ）データ　2015～'!AB14*学習時間自己点検シート!J55</f>
        <v>0</v>
      </c>
      <c r="AI55" s="248">
        <f t="shared" si="29"/>
        <v>0</v>
      </c>
    </row>
    <row r="56" spans="1:35" ht="12" customHeight="1" x14ac:dyDescent="0.15">
      <c r="E56">
        <v>1</v>
      </c>
      <c r="J56" s="200"/>
      <c r="K56" s="210" t="str">
        <f>'表４（新カリ）データ　2015～'!A15</f>
        <v>キャリア意識形成</v>
      </c>
      <c r="M56" s="250">
        <f>'表４（新カリ）データ　2015～'!B15*J56</f>
        <v>0</v>
      </c>
      <c r="N56" s="249"/>
      <c r="O56" s="245">
        <f>'表４（新カリ）データ　2015～'!G15*学習時間自己点検シート!J56</f>
        <v>0</v>
      </c>
      <c r="P56" s="246">
        <f>'表４（新カリ）データ　2015～'!H15*学習時間自己点検シート!J56</f>
        <v>0</v>
      </c>
      <c r="Q56" s="246">
        <f>'表４（新カリ）データ　2015～'!I15*学習時間自己点検シート!J56</f>
        <v>0</v>
      </c>
      <c r="R56" s="246">
        <f>'表４（新カリ）データ　2015～'!J15*学習時間自己点検シート!J56</f>
        <v>0</v>
      </c>
      <c r="S56" s="246">
        <f>'表４（新カリ）データ　2015～'!K15*学習時間自己点検シート!J56</f>
        <v>0</v>
      </c>
      <c r="T56" s="246">
        <f>'表４（新カリ）データ　2015～'!L15*学習時間自己点検シート!J56</f>
        <v>0</v>
      </c>
      <c r="U56" s="246">
        <f>'表４（新カリ）データ　2015～'!M15*学習時間自己点検シート!J56</f>
        <v>0</v>
      </c>
      <c r="V56" s="246">
        <f>'表４（新カリ）データ　2015～'!N15*学習時間自己点検シート!J56</f>
        <v>0</v>
      </c>
      <c r="W56" s="246">
        <f>'表４（新カリ）データ　2015～'!O15*学習時間自己点検シート!J56</f>
        <v>0</v>
      </c>
      <c r="X56" s="246">
        <f>'表４（新カリ）データ　2015～'!P15*学習時間自己点検シート!J56</f>
        <v>0</v>
      </c>
      <c r="Y56" s="247">
        <f>'表４（新カリ）データ　2015～'!Q15*学習時間自己点検シート!J56</f>
        <v>0</v>
      </c>
      <c r="Z56" s="248">
        <f t="shared" si="28"/>
        <v>0</v>
      </c>
      <c r="AA56" s="249"/>
      <c r="AB56" s="245">
        <f>'表４（新カリ）データ　2015～'!V15*学習時間自己点検シート!J56</f>
        <v>0</v>
      </c>
      <c r="AC56" s="246">
        <f>'表４（新カリ）データ　2015～'!W15*学習時間自己点検シート!J56</f>
        <v>0</v>
      </c>
      <c r="AD56" s="246">
        <f>'表４（新カリ）データ　2015～'!X15*学習時間自己点検シート!J56</f>
        <v>0</v>
      </c>
      <c r="AE56" s="246">
        <f>'表４（新カリ）データ　2015～'!Y15*学習時間自己点検シート!J56</f>
        <v>0</v>
      </c>
      <c r="AF56" s="246">
        <f>'表４（新カリ）データ　2015～'!Z15*学習時間自己点検シート!J56</f>
        <v>0</v>
      </c>
      <c r="AG56" s="246">
        <f>'表４（新カリ）データ　2015～'!AA15*学習時間自己点検シート!J56</f>
        <v>0</v>
      </c>
      <c r="AH56" s="247">
        <f>'表４（新カリ）データ　2015～'!AB15*学習時間自己点検シート!J56</f>
        <v>0</v>
      </c>
      <c r="AI56" s="248">
        <f t="shared" si="29"/>
        <v>0</v>
      </c>
    </row>
    <row r="57" spans="1:35" ht="12" customHeight="1" x14ac:dyDescent="0.15">
      <c r="E57">
        <v>1</v>
      </c>
      <c r="J57" s="200"/>
      <c r="K57" s="210" t="str">
        <f>'表４（新カリ）データ　2015～'!A16</f>
        <v>現代社会と倫理</v>
      </c>
      <c r="M57" s="250">
        <f>'表４（新カリ）データ　2015～'!B16*J57</f>
        <v>0</v>
      </c>
      <c r="N57" s="249"/>
      <c r="O57" s="245">
        <f>'表４（新カリ）データ　2015～'!G16*学習時間自己点検シート!J57</f>
        <v>0</v>
      </c>
      <c r="P57" s="246">
        <f>'表４（新カリ）データ　2015～'!H16*学習時間自己点検シート!J57</f>
        <v>0</v>
      </c>
      <c r="Q57" s="246">
        <f>'表４（新カリ）データ　2015～'!I16*学習時間自己点検シート!J57</f>
        <v>0</v>
      </c>
      <c r="R57" s="246">
        <f>'表４（新カリ）データ　2015～'!J16*学習時間自己点検シート!J57</f>
        <v>0</v>
      </c>
      <c r="S57" s="246">
        <f>'表４（新カリ）データ　2015～'!K16*学習時間自己点検シート!J57</f>
        <v>0</v>
      </c>
      <c r="T57" s="246">
        <f>'表４（新カリ）データ　2015～'!L16*学習時間自己点検シート!J57</f>
        <v>0</v>
      </c>
      <c r="U57" s="246">
        <f>'表４（新カリ）データ　2015～'!M16*学習時間自己点検シート!J57</f>
        <v>0</v>
      </c>
      <c r="V57" s="246">
        <f>'表４（新カリ）データ　2015～'!N16*学習時間自己点検シート!J57</f>
        <v>0</v>
      </c>
      <c r="W57" s="246">
        <f>'表４（新カリ）データ　2015～'!O16*学習時間自己点検シート!J57</f>
        <v>0</v>
      </c>
      <c r="X57" s="246">
        <f>'表４（新カリ）データ　2015～'!P16*学習時間自己点検シート!J57</f>
        <v>0</v>
      </c>
      <c r="Y57" s="247">
        <f>'表４（新カリ）データ　2015～'!Q16*学習時間自己点検シート!J57</f>
        <v>0</v>
      </c>
      <c r="Z57" s="248">
        <f t="shared" si="28"/>
        <v>0</v>
      </c>
      <c r="AA57" s="249"/>
      <c r="AB57" s="245">
        <f>'表４（新カリ）データ　2015～'!V16*学習時間自己点検シート!J57</f>
        <v>0</v>
      </c>
      <c r="AC57" s="246">
        <f>'表４（新カリ）データ　2015～'!W16*学習時間自己点検シート!J57</f>
        <v>0</v>
      </c>
      <c r="AD57" s="246">
        <f>'表４（新カリ）データ　2015～'!X16*学習時間自己点検シート!J57</f>
        <v>0</v>
      </c>
      <c r="AE57" s="246">
        <f>'表４（新カリ）データ　2015～'!Y16*学習時間自己点検シート!J57</f>
        <v>0</v>
      </c>
      <c r="AF57" s="246">
        <f>'表４（新カリ）データ　2015～'!Z16*学習時間自己点検シート!J57</f>
        <v>0</v>
      </c>
      <c r="AG57" s="246">
        <f>'表４（新カリ）データ　2015～'!AA16*学習時間自己点検シート!J57</f>
        <v>0</v>
      </c>
      <c r="AH57" s="247">
        <f>'表４（新カリ）データ　2015～'!AB16*学習時間自己点検シート!J57</f>
        <v>0</v>
      </c>
      <c r="AI57" s="248">
        <f t="shared" si="29"/>
        <v>0</v>
      </c>
    </row>
    <row r="58" spans="1:35" ht="12" customHeight="1" x14ac:dyDescent="0.15">
      <c r="F58">
        <v>1</v>
      </c>
      <c r="J58" s="200"/>
      <c r="K58" s="210" t="str">
        <f>'表４（新カリ）データ　2015～'!A17</f>
        <v>インターンシップ</v>
      </c>
      <c r="M58" s="250">
        <f>'表４（新カリ）データ　2015～'!B17*J58</f>
        <v>0</v>
      </c>
      <c r="N58" s="249"/>
      <c r="O58" s="245">
        <f>'表４（新カリ）データ　2015～'!G17*学習時間自己点検シート!J58</f>
        <v>0</v>
      </c>
      <c r="P58" s="246">
        <f>'表４（新カリ）データ　2015～'!H17*学習時間自己点検シート!J58</f>
        <v>0</v>
      </c>
      <c r="Q58" s="246">
        <f>'表４（新カリ）データ　2015～'!I17*学習時間自己点検シート!J58</f>
        <v>0</v>
      </c>
      <c r="R58" s="246">
        <f>'表４（新カリ）データ　2015～'!J17*学習時間自己点検シート!J58</f>
        <v>0</v>
      </c>
      <c r="S58" s="246">
        <f>'表４（新カリ）データ　2015～'!K17*学習時間自己点検シート!J58</f>
        <v>0</v>
      </c>
      <c r="T58" s="246">
        <f>'表４（新カリ）データ　2015～'!L17*学習時間自己点検シート!J58</f>
        <v>0</v>
      </c>
      <c r="U58" s="246">
        <f>'表４（新カリ）データ　2015～'!M17*学習時間自己点検シート!J58</f>
        <v>0</v>
      </c>
      <c r="V58" s="246">
        <f>'表４（新カリ）データ　2015～'!N17*学習時間自己点検シート!J58</f>
        <v>0</v>
      </c>
      <c r="W58" s="246">
        <f>'表４（新カリ）データ　2015～'!O17*学習時間自己点検シート!J58</f>
        <v>0</v>
      </c>
      <c r="X58" s="246">
        <f>'表４（新カリ）データ　2015～'!P17*学習時間自己点検シート!J58</f>
        <v>0</v>
      </c>
      <c r="Y58" s="247">
        <f>'表４（新カリ）データ　2015～'!Q17*学習時間自己点検シート!J58</f>
        <v>0</v>
      </c>
      <c r="Z58" s="248">
        <f t="shared" si="28"/>
        <v>0</v>
      </c>
      <c r="AA58" s="249"/>
      <c r="AB58" s="245">
        <f>'表４（新カリ）データ　2015～'!V17*学習時間自己点検シート!J58</f>
        <v>0</v>
      </c>
      <c r="AC58" s="246">
        <f>'表４（新カリ）データ　2015～'!W17*学習時間自己点検シート!J58</f>
        <v>0</v>
      </c>
      <c r="AD58" s="246">
        <f>'表４（新カリ）データ　2015～'!X17*学習時間自己点検シート!J58</f>
        <v>0</v>
      </c>
      <c r="AE58" s="246">
        <f>'表４（新カリ）データ　2015～'!Y17*学習時間自己点検シート!J58</f>
        <v>0</v>
      </c>
      <c r="AF58" s="246">
        <f>'表４（新カリ）データ　2015～'!Z17*学習時間自己点検シート!J58</f>
        <v>0</v>
      </c>
      <c r="AG58" s="246">
        <f>'表４（新カリ）データ　2015～'!AA17*学習時間自己点検シート!J58</f>
        <v>0</v>
      </c>
      <c r="AH58" s="247">
        <f>'表４（新カリ）データ　2015～'!AB17*学習時間自己点検シート!J58</f>
        <v>0</v>
      </c>
      <c r="AI58" s="248">
        <f t="shared" si="29"/>
        <v>0</v>
      </c>
    </row>
    <row r="59" spans="1:35" x14ac:dyDescent="0.15">
      <c r="J59" s="201"/>
      <c r="K59" s="211" t="str">
        <f>'表４（新カリ）データ　2015～'!A18</f>
        <v>専門教育科目</v>
      </c>
      <c r="M59" s="250">
        <f>'表４（新カリ）データ　2015～'!B18*J59</f>
        <v>0</v>
      </c>
      <c r="N59" s="249"/>
      <c r="O59" s="245">
        <f>'表４（新カリ）データ　2015～'!G18*学習時間自己点検シート!J59</f>
        <v>0</v>
      </c>
      <c r="P59" s="246">
        <f>'表４（新カリ）データ　2015～'!H18*学習時間自己点検シート!J59</f>
        <v>0</v>
      </c>
      <c r="Q59" s="246">
        <f>'表４（新カリ）データ　2015～'!I18*学習時間自己点検シート!J59</f>
        <v>0</v>
      </c>
      <c r="R59" s="246">
        <f>'表４（新カリ）データ　2015～'!J18*学習時間自己点検シート!J59</f>
        <v>0</v>
      </c>
      <c r="S59" s="246">
        <f>'表４（新カリ）データ　2015～'!K18*学習時間自己点検シート!J59</f>
        <v>0</v>
      </c>
      <c r="T59" s="246">
        <f>'表４（新カリ）データ　2015～'!L18*学習時間自己点検シート!J59</f>
        <v>0</v>
      </c>
      <c r="U59" s="246">
        <f>'表４（新カリ）データ　2015～'!M18*学習時間自己点検シート!J59</f>
        <v>0</v>
      </c>
      <c r="V59" s="246">
        <f>'表４（新カリ）データ　2015～'!N18*学習時間自己点検シート!J59</f>
        <v>0</v>
      </c>
      <c r="W59" s="246">
        <f>'表４（新カリ）データ　2015～'!O18*学習時間自己点検シート!J59</f>
        <v>0</v>
      </c>
      <c r="X59" s="246">
        <f>'表４（新カリ）データ　2015～'!P18*学習時間自己点検シート!J59</f>
        <v>0</v>
      </c>
      <c r="Y59" s="247">
        <f>'表４（新カリ）データ　2015～'!Q18*学習時間自己点検シート!J59</f>
        <v>0</v>
      </c>
      <c r="Z59" s="248">
        <f>O59+P59+Y59</f>
        <v>0</v>
      </c>
      <c r="AA59" s="249"/>
      <c r="AB59" s="245">
        <f>'表４（新カリ）データ　2015～'!V18*学習時間自己点検シート!J59</f>
        <v>0</v>
      </c>
      <c r="AC59" s="246">
        <f>'表４（新カリ）データ　2015～'!W18*学習時間自己点検シート!J59</f>
        <v>0</v>
      </c>
      <c r="AD59" s="246">
        <f>'表４（新カリ）データ　2015～'!X18*学習時間自己点検シート!J59</f>
        <v>0</v>
      </c>
      <c r="AE59" s="246">
        <f>'表４（新カリ）データ　2015～'!Y18*学習時間自己点検シート!J59</f>
        <v>0</v>
      </c>
      <c r="AF59" s="246">
        <f>'表４（新カリ）データ　2015～'!Z18*学習時間自己点検シート!J59</f>
        <v>0</v>
      </c>
      <c r="AG59" s="246">
        <f>'表４（新カリ）データ　2015～'!AA18*学習時間自己点検シート!J59</f>
        <v>0</v>
      </c>
      <c r="AH59" s="247">
        <f>'表４（新カリ）データ　2015～'!AB18*学習時間自己点検シート!J59</f>
        <v>0</v>
      </c>
      <c r="AI59" s="248">
        <f>SUM(AB59:AH59)</f>
        <v>0</v>
      </c>
    </row>
    <row r="60" spans="1:35" ht="12" customHeight="1" x14ac:dyDescent="0.15">
      <c r="A60">
        <v>1</v>
      </c>
      <c r="J60" s="200"/>
      <c r="K60" s="212" t="str">
        <f>'表４（新カリ）データ　2015～'!A19</f>
        <v>線形代数Ⅰ</v>
      </c>
      <c r="M60" s="250">
        <f>'表４（新カリ）データ　2015～'!B19*J60</f>
        <v>0</v>
      </c>
      <c r="N60" s="249"/>
      <c r="O60" s="245">
        <f>'表４（新カリ）データ　2015～'!G19*学習時間自己点検シート!J60</f>
        <v>0</v>
      </c>
      <c r="P60" s="246">
        <f>'表４（新カリ）データ　2015～'!H19*学習時間自己点検シート!J60</f>
        <v>0</v>
      </c>
      <c r="Q60" s="246">
        <f>'表４（新カリ）データ　2015～'!I19*学習時間自己点検シート!J60</f>
        <v>0</v>
      </c>
      <c r="R60" s="246">
        <f>'表４（新カリ）データ　2015～'!J19*学習時間自己点検シート!J60</f>
        <v>0</v>
      </c>
      <c r="S60" s="246">
        <f>'表４（新カリ）データ　2015～'!K19*学習時間自己点検シート!J60</f>
        <v>0</v>
      </c>
      <c r="T60" s="246">
        <f>'表４（新カリ）データ　2015～'!L19*学習時間自己点検シート!J60</f>
        <v>0</v>
      </c>
      <c r="U60" s="246">
        <f>'表４（新カリ）データ　2015～'!M19*学習時間自己点検シート!J60</f>
        <v>0</v>
      </c>
      <c r="V60" s="246">
        <f>'表４（新カリ）データ　2015～'!N19*学習時間自己点検シート!J60</f>
        <v>0</v>
      </c>
      <c r="W60" s="246">
        <f>'表４（新カリ）データ　2015～'!O19*学習時間自己点検シート!J60</f>
        <v>0</v>
      </c>
      <c r="X60" s="246">
        <f>'表４（新カリ）データ　2015～'!P19*学習時間自己点検シート!J60</f>
        <v>0</v>
      </c>
      <c r="Y60" s="247">
        <f>'表４（新カリ）データ　2015～'!Q19*学習時間自己点検シート!J60</f>
        <v>0</v>
      </c>
      <c r="Z60" s="248">
        <f>O60+P60+Y60</f>
        <v>0</v>
      </c>
      <c r="AA60" s="249"/>
      <c r="AB60" s="245">
        <f>'表４（新カリ）データ　2015～'!V19*学習時間自己点検シート!J60</f>
        <v>0</v>
      </c>
      <c r="AC60" s="246">
        <f>'表４（新カリ）データ　2015～'!W19*学習時間自己点検シート!J60</f>
        <v>0</v>
      </c>
      <c r="AD60" s="246">
        <f>'表４（新カリ）データ　2015～'!X19*学習時間自己点検シート!J60</f>
        <v>0</v>
      </c>
      <c r="AE60" s="246">
        <f>'表４（新カリ）データ　2015～'!Y19*学習時間自己点検シート!J60</f>
        <v>0</v>
      </c>
      <c r="AF60" s="246">
        <f>'表４（新カリ）データ　2015～'!Z19*学習時間自己点検シート!J60</f>
        <v>0</v>
      </c>
      <c r="AG60" s="246">
        <f>'表４（新カリ）データ　2015～'!AA19*学習時間自己点検シート!J60</f>
        <v>0</v>
      </c>
      <c r="AH60" s="247">
        <f>'表４（新カリ）データ　2015～'!AB19*学習時間自己点検シート!J60</f>
        <v>0</v>
      </c>
      <c r="AI60" s="248">
        <f>SUM(AB60:AH60)</f>
        <v>0</v>
      </c>
    </row>
    <row r="61" spans="1:35" ht="12" customHeight="1" x14ac:dyDescent="0.15">
      <c r="B61">
        <v>1</v>
      </c>
      <c r="J61" s="200"/>
      <c r="K61" s="212" t="str">
        <f>'表４（新カリ）データ　2015～'!A20</f>
        <v>線形代数Ⅱ</v>
      </c>
      <c r="M61" s="250">
        <f>'表４（新カリ）データ　2015～'!B20*J61</f>
        <v>0</v>
      </c>
      <c r="N61" s="249"/>
      <c r="O61" s="245">
        <f>'表４（新カリ）データ　2015～'!G20*学習時間自己点検シート!J61</f>
        <v>0</v>
      </c>
      <c r="P61" s="246">
        <f>'表４（新カリ）データ　2015～'!H20*学習時間自己点検シート!J61</f>
        <v>0</v>
      </c>
      <c r="Q61" s="246">
        <f>'表４（新カリ）データ　2015～'!I20*学習時間自己点検シート!J61</f>
        <v>0</v>
      </c>
      <c r="R61" s="246">
        <f>'表４（新カリ）データ　2015～'!J20*学習時間自己点検シート!J61</f>
        <v>0</v>
      </c>
      <c r="S61" s="246">
        <f>'表４（新カリ）データ　2015～'!K20*学習時間自己点検シート!J61</f>
        <v>0</v>
      </c>
      <c r="T61" s="246">
        <f>'表４（新カリ）データ　2015～'!L20*学習時間自己点検シート!J61</f>
        <v>0</v>
      </c>
      <c r="U61" s="246">
        <f>'表４（新カリ）データ　2015～'!M20*学習時間自己点検シート!J61</f>
        <v>0</v>
      </c>
      <c r="V61" s="246">
        <f>'表４（新カリ）データ　2015～'!N20*学習時間自己点検シート!J61</f>
        <v>0</v>
      </c>
      <c r="W61" s="246">
        <f>'表４（新カリ）データ　2015～'!O20*学習時間自己点検シート!J61</f>
        <v>0</v>
      </c>
      <c r="X61" s="246">
        <f>'表４（新カリ）データ　2015～'!P20*学習時間自己点検シート!J61</f>
        <v>0</v>
      </c>
      <c r="Y61" s="247">
        <f>'表４（新カリ）データ　2015～'!Q20*学習時間自己点検シート!J61</f>
        <v>0</v>
      </c>
      <c r="Z61" s="248">
        <f t="shared" ref="Z61:Z124" si="30">O61+P61+Y61</f>
        <v>0</v>
      </c>
      <c r="AA61" s="249"/>
      <c r="AB61" s="245">
        <f>'表４（新カリ）データ　2015～'!V20*学習時間自己点検シート!J61</f>
        <v>0</v>
      </c>
      <c r="AC61" s="246">
        <f>'表４（新カリ）データ　2015～'!W20*学習時間自己点検シート!J61</f>
        <v>0</v>
      </c>
      <c r="AD61" s="246">
        <f>'表４（新カリ）データ　2015～'!X20*学習時間自己点検シート!J61</f>
        <v>0</v>
      </c>
      <c r="AE61" s="246">
        <f>'表４（新カリ）データ　2015～'!Y20*学習時間自己点検シート!J61</f>
        <v>0</v>
      </c>
      <c r="AF61" s="246">
        <f>'表４（新カリ）データ　2015～'!Z20*学習時間自己点検シート!J61</f>
        <v>0</v>
      </c>
      <c r="AG61" s="246">
        <f>'表４（新カリ）データ　2015～'!AA20*学習時間自己点検シート!J61</f>
        <v>0</v>
      </c>
      <c r="AH61" s="247">
        <f>'表４（新カリ）データ　2015～'!AB20*学習時間自己点検シート!J61</f>
        <v>0</v>
      </c>
      <c r="AI61" s="248">
        <f t="shared" ref="AI61:AI124" si="31">SUM(AB61:AH61)</f>
        <v>0</v>
      </c>
    </row>
    <row r="62" spans="1:35" ht="12" customHeight="1" x14ac:dyDescent="0.15">
      <c r="B62">
        <v>1</v>
      </c>
      <c r="J62" s="200"/>
      <c r="K62" s="212" t="str">
        <f>'表４（新カリ）データ　2015～'!A21</f>
        <v>微分積分Ⅰ及び演習</v>
      </c>
      <c r="M62" s="250">
        <f>'表４（新カリ）データ　2015～'!B21*J62</f>
        <v>0</v>
      </c>
      <c r="N62" s="249"/>
      <c r="O62" s="245">
        <f>'表４（新カリ）データ　2015～'!G21*学習時間自己点検シート!J62</f>
        <v>0</v>
      </c>
      <c r="P62" s="246">
        <f>'表４（新カリ）データ　2015～'!H21*学習時間自己点検シート!J62</f>
        <v>0</v>
      </c>
      <c r="Q62" s="246">
        <f>'表４（新カリ）データ　2015～'!I21*学習時間自己点検シート!J62</f>
        <v>0</v>
      </c>
      <c r="R62" s="246">
        <f>'表４（新カリ）データ　2015～'!J21*学習時間自己点検シート!J62</f>
        <v>0</v>
      </c>
      <c r="S62" s="246">
        <f>'表４（新カリ）データ　2015～'!K21*学習時間自己点検シート!J62</f>
        <v>0</v>
      </c>
      <c r="T62" s="246">
        <f>'表４（新カリ）データ　2015～'!L21*学習時間自己点検シート!J62</f>
        <v>0</v>
      </c>
      <c r="U62" s="246">
        <f>'表４（新カリ）データ　2015～'!M21*学習時間自己点検シート!J62</f>
        <v>0</v>
      </c>
      <c r="V62" s="246">
        <f>'表４（新カリ）データ　2015～'!N21*学習時間自己点検シート!J62</f>
        <v>0</v>
      </c>
      <c r="W62" s="246">
        <f>'表４（新カリ）データ　2015～'!O21*学習時間自己点検シート!J62</f>
        <v>0</v>
      </c>
      <c r="X62" s="246">
        <f>'表４（新カリ）データ　2015～'!P21*学習時間自己点検シート!J62</f>
        <v>0</v>
      </c>
      <c r="Y62" s="247">
        <f>'表４（新カリ）データ　2015～'!Q21*学習時間自己点検シート!J62</f>
        <v>0</v>
      </c>
      <c r="Z62" s="248">
        <f t="shared" si="30"/>
        <v>0</v>
      </c>
      <c r="AA62" s="249"/>
      <c r="AB62" s="245">
        <f>'表４（新カリ）データ　2015～'!V21*学習時間自己点検シート!J62</f>
        <v>0</v>
      </c>
      <c r="AC62" s="246">
        <f>'表４（新カリ）データ　2015～'!W21*学習時間自己点検シート!J62</f>
        <v>0</v>
      </c>
      <c r="AD62" s="246">
        <f>'表４（新カリ）データ　2015～'!X21*学習時間自己点検シート!J62</f>
        <v>0</v>
      </c>
      <c r="AE62" s="246">
        <f>'表４（新カリ）データ　2015～'!Y21*学習時間自己点検シート!J62</f>
        <v>0</v>
      </c>
      <c r="AF62" s="246">
        <f>'表４（新カリ）データ　2015～'!Z21*学習時間自己点検シート!J62</f>
        <v>0</v>
      </c>
      <c r="AG62" s="246">
        <f>'表４（新カリ）データ　2015～'!AA21*学習時間自己点検シート!J62</f>
        <v>0</v>
      </c>
      <c r="AH62" s="247">
        <f>'表４（新カリ）データ　2015～'!AB21*学習時間自己点検シート!J62</f>
        <v>0</v>
      </c>
      <c r="AI62" s="248">
        <f t="shared" si="31"/>
        <v>0</v>
      </c>
    </row>
    <row r="63" spans="1:35" ht="12" customHeight="1" x14ac:dyDescent="0.15">
      <c r="C63" s="120">
        <v>1</v>
      </c>
      <c r="J63" s="200"/>
      <c r="K63" s="212" t="str">
        <f>'表４（新カリ）データ　2015～'!A22</f>
        <v>微分積分Ⅱ及び演習</v>
      </c>
      <c r="M63" s="250">
        <f>'表４（新カリ）データ　2015～'!B22*J63</f>
        <v>0</v>
      </c>
      <c r="N63" s="249"/>
      <c r="O63" s="245">
        <f>'表４（新カリ）データ　2015～'!G22*学習時間自己点検シート!J63</f>
        <v>0</v>
      </c>
      <c r="P63" s="246">
        <f>'表４（新カリ）データ　2015～'!H22*学習時間自己点検シート!J63</f>
        <v>0</v>
      </c>
      <c r="Q63" s="246">
        <f>'表４（新カリ）データ　2015～'!I22*学習時間自己点検シート!J63</f>
        <v>0</v>
      </c>
      <c r="R63" s="246">
        <f>'表４（新カリ）データ　2015～'!J22*学習時間自己点検シート!J63</f>
        <v>0</v>
      </c>
      <c r="S63" s="246">
        <f>'表４（新カリ）データ　2015～'!K22*学習時間自己点検シート!J63</f>
        <v>0</v>
      </c>
      <c r="T63" s="246">
        <f>'表４（新カリ）データ　2015～'!L22*学習時間自己点検シート!J63</f>
        <v>0</v>
      </c>
      <c r="U63" s="246">
        <f>'表４（新カリ）データ　2015～'!M22*学習時間自己点検シート!J63</f>
        <v>0</v>
      </c>
      <c r="V63" s="246">
        <f>'表４（新カリ）データ　2015～'!N22*学習時間自己点検シート!J63</f>
        <v>0</v>
      </c>
      <c r="W63" s="246">
        <f>'表４（新カリ）データ　2015～'!O22*学習時間自己点検シート!J63</f>
        <v>0</v>
      </c>
      <c r="X63" s="246">
        <f>'表４（新カリ）データ　2015～'!P22*学習時間自己点検シート!J63</f>
        <v>0</v>
      </c>
      <c r="Y63" s="247">
        <f>'表４（新カリ）データ　2015～'!Q22*学習時間自己点検シート!J63</f>
        <v>0</v>
      </c>
      <c r="Z63" s="248">
        <f t="shared" si="30"/>
        <v>0</v>
      </c>
      <c r="AA63" s="249"/>
      <c r="AB63" s="245">
        <f>'表４（新カリ）データ　2015～'!V22*学習時間自己点検シート!J63</f>
        <v>0</v>
      </c>
      <c r="AC63" s="246">
        <f>'表４（新カリ）データ　2015～'!W22*学習時間自己点検シート!J63</f>
        <v>0</v>
      </c>
      <c r="AD63" s="246">
        <f>'表４（新カリ）データ　2015～'!X22*学習時間自己点検シート!J63</f>
        <v>0</v>
      </c>
      <c r="AE63" s="246">
        <f>'表４（新カリ）データ　2015～'!Y22*学習時間自己点検シート!J63</f>
        <v>0</v>
      </c>
      <c r="AF63" s="246">
        <f>'表４（新カリ）データ　2015～'!Z22*学習時間自己点検シート!J63</f>
        <v>0</v>
      </c>
      <c r="AG63" s="246">
        <f>'表４（新カリ）データ　2015～'!AA22*学習時間自己点検シート!J63</f>
        <v>0</v>
      </c>
      <c r="AH63" s="247">
        <f>'表４（新カリ）データ　2015～'!AB22*学習時間自己点検シート!J63</f>
        <v>0</v>
      </c>
      <c r="AI63" s="248">
        <f t="shared" si="31"/>
        <v>0</v>
      </c>
    </row>
    <row r="64" spans="1:35" ht="12" customHeight="1" x14ac:dyDescent="0.15">
      <c r="D64" s="120">
        <v>1</v>
      </c>
      <c r="J64" s="200"/>
      <c r="K64" s="212" t="str">
        <f>'表４（新カリ）データ　2015～'!A23</f>
        <v>微分方程式</v>
      </c>
      <c r="M64" s="250">
        <f>'表４（新カリ）データ　2015～'!B23*J64</f>
        <v>0</v>
      </c>
      <c r="N64" s="249"/>
      <c r="O64" s="245">
        <f>'表４（新カリ）データ　2015～'!G23*学習時間自己点検シート!J64</f>
        <v>0</v>
      </c>
      <c r="P64" s="246">
        <f>'表４（新カリ）データ　2015～'!H23*学習時間自己点検シート!J64</f>
        <v>0</v>
      </c>
      <c r="Q64" s="246">
        <f>'表４（新カリ）データ　2015～'!I23*学習時間自己点検シート!J64</f>
        <v>0</v>
      </c>
      <c r="R64" s="246">
        <f>'表４（新カリ）データ　2015～'!J23*学習時間自己点検シート!J64</f>
        <v>0</v>
      </c>
      <c r="S64" s="246">
        <f>'表４（新カリ）データ　2015～'!K23*学習時間自己点検シート!J64</f>
        <v>0</v>
      </c>
      <c r="T64" s="246">
        <f>'表４（新カリ）データ　2015～'!L23*学習時間自己点検シート!J64</f>
        <v>0</v>
      </c>
      <c r="U64" s="246">
        <f>'表４（新カリ）データ　2015～'!M23*学習時間自己点検シート!J64</f>
        <v>0</v>
      </c>
      <c r="V64" s="246">
        <f>'表４（新カリ）データ　2015～'!N23*学習時間自己点検シート!J64</f>
        <v>0</v>
      </c>
      <c r="W64" s="246">
        <f>'表４（新カリ）データ　2015～'!O23*学習時間自己点検シート!J64</f>
        <v>0</v>
      </c>
      <c r="X64" s="246">
        <f>'表４（新カリ）データ　2015～'!P23*学習時間自己点検シート!J64</f>
        <v>0</v>
      </c>
      <c r="Y64" s="247">
        <f>'表４（新カリ）データ　2015～'!Q23*学習時間自己点検シート!J64</f>
        <v>0</v>
      </c>
      <c r="Z64" s="248">
        <f t="shared" si="30"/>
        <v>0</v>
      </c>
      <c r="AA64" s="249"/>
      <c r="AB64" s="245">
        <f>'表４（新カリ）データ　2015～'!V23*学習時間自己点検シート!J64</f>
        <v>0</v>
      </c>
      <c r="AC64" s="246">
        <f>'表４（新カリ）データ　2015～'!W23*学習時間自己点検シート!J64</f>
        <v>0</v>
      </c>
      <c r="AD64" s="246">
        <f>'表４（新カリ）データ　2015～'!X23*学習時間自己点検シート!J64</f>
        <v>0</v>
      </c>
      <c r="AE64" s="246">
        <f>'表４（新カリ）データ　2015～'!Y23*学習時間自己点検シート!J64</f>
        <v>0</v>
      </c>
      <c r="AF64" s="246">
        <f>'表４（新カリ）データ　2015～'!Z23*学習時間自己点検シート!J64</f>
        <v>0</v>
      </c>
      <c r="AG64" s="246">
        <f>'表４（新カリ）データ　2015～'!AA23*学習時間自己点検シート!J64</f>
        <v>0</v>
      </c>
      <c r="AH64" s="247">
        <f>'表４（新カリ）データ　2015～'!AB23*学習時間自己点検シート!J64</f>
        <v>0</v>
      </c>
      <c r="AI64" s="248">
        <f t="shared" si="31"/>
        <v>0</v>
      </c>
    </row>
    <row r="65" spans="1:35" ht="12" customHeight="1" x14ac:dyDescent="0.15">
      <c r="D65" s="120">
        <v>1</v>
      </c>
      <c r="J65" s="200"/>
      <c r="K65" s="212" t="str">
        <f>'表４（新カリ）データ　2015～'!A24</f>
        <v>確率・統計</v>
      </c>
      <c r="M65" s="250">
        <f>'表４（新カリ）データ　2015～'!B24*J65</f>
        <v>0</v>
      </c>
      <c r="N65" s="249"/>
      <c r="O65" s="245">
        <f>'表４（新カリ）データ　2015～'!G24*学習時間自己点検シート!J65</f>
        <v>0</v>
      </c>
      <c r="P65" s="246">
        <f>'表４（新カリ）データ　2015～'!H24*学習時間自己点検シート!J65</f>
        <v>0</v>
      </c>
      <c r="Q65" s="246">
        <f>'表４（新カリ）データ　2015～'!I24*学習時間自己点検シート!J65</f>
        <v>0</v>
      </c>
      <c r="R65" s="246">
        <f>'表４（新カリ）データ　2015～'!J24*学習時間自己点検シート!J65</f>
        <v>0</v>
      </c>
      <c r="S65" s="246">
        <f>'表４（新カリ）データ　2015～'!K24*学習時間自己点検シート!J65</f>
        <v>0</v>
      </c>
      <c r="T65" s="246">
        <f>'表４（新カリ）データ　2015～'!L24*学習時間自己点検シート!J65</f>
        <v>0</v>
      </c>
      <c r="U65" s="246">
        <f>'表４（新カリ）データ　2015～'!M24*学習時間自己点検シート!J65</f>
        <v>0</v>
      </c>
      <c r="V65" s="246">
        <f>'表４（新カリ）データ　2015～'!N24*学習時間自己点検シート!J65</f>
        <v>0</v>
      </c>
      <c r="W65" s="246">
        <f>'表４（新カリ）データ　2015～'!O24*学習時間自己点検シート!J65</f>
        <v>0</v>
      </c>
      <c r="X65" s="246">
        <f>'表４（新カリ）データ　2015～'!P24*学習時間自己点検シート!J65</f>
        <v>0</v>
      </c>
      <c r="Y65" s="247">
        <f>'表４（新カリ）データ　2015～'!Q24*学習時間自己点検シート!J65</f>
        <v>0</v>
      </c>
      <c r="Z65" s="248">
        <f t="shared" si="30"/>
        <v>0</v>
      </c>
      <c r="AA65" s="249"/>
      <c r="AB65" s="245">
        <f>'表４（新カリ）データ　2015～'!V24*学習時間自己点検シート!J65</f>
        <v>0</v>
      </c>
      <c r="AC65" s="246">
        <f>'表４（新カリ）データ　2015～'!W24*学習時間自己点検シート!J65</f>
        <v>0</v>
      </c>
      <c r="AD65" s="246">
        <f>'表４（新カリ）データ　2015～'!X24*学習時間自己点検シート!J65</f>
        <v>0</v>
      </c>
      <c r="AE65" s="246">
        <f>'表４（新カリ）データ　2015～'!Y24*学習時間自己点検シート!J65</f>
        <v>0</v>
      </c>
      <c r="AF65" s="246">
        <f>'表４（新カリ）データ　2015～'!Z24*学習時間自己点検シート!J65</f>
        <v>0</v>
      </c>
      <c r="AG65" s="246">
        <f>'表４（新カリ）データ　2015～'!AA24*学習時間自己点検シート!J65</f>
        <v>0</v>
      </c>
      <c r="AH65" s="247">
        <f>'表４（新カリ）データ　2015～'!AB24*学習時間自己点検シート!J65</f>
        <v>0</v>
      </c>
      <c r="AI65" s="248">
        <f t="shared" si="31"/>
        <v>0</v>
      </c>
    </row>
    <row r="66" spans="1:35" ht="12" customHeight="1" x14ac:dyDescent="0.15">
      <c r="B66">
        <v>1</v>
      </c>
      <c r="J66" s="200"/>
      <c r="K66" s="212" t="str">
        <f>'表４（新カリ）データ　2015～'!A25</f>
        <v>物理学（力学）</v>
      </c>
      <c r="M66" s="250">
        <f>'表４（新カリ）データ　2015～'!B25*J66</f>
        <v>0</v>
      </c>
      <c r="N66" s="249"/>
      <c r="O66" s="245">
        <f>'表４（新カリ）データ　2015～'!G25*学習時間自己点検シート!J66</f>
        <v>0</v>
      </c>
      <c r="P66" s="246">
        <f>'表４（新カリ）データ　2015～'!H25*学習時間自己点検シート!J66</f>
        <v>0</v>
      </c>
      <c r="Q66" s="246">
        <f>'表４（新カリ）データ　2015～'!I25*学習時間自己点検シート!J66</f>
        <v>0</v>
      </c>
      <c r="R66" s="246">
        <f>'表４（新カリ）データ　2015～'!J25*学習時間自己点検シート!J66</f>
        <v>0</v>
      </c>
      <c r="S66" s="246">
        <f>'表４（新カリ）データ　2015～'!K25*学習時間自己点検シート!J66</f>
        <v>0</v>
      </c>
      <c r="T66" s="246">
        <f>'表４（新カリ）データ　2015～'!L25*学習時間自己点検シート!J66</f>
        <v>0</v>
      </c>
      <c r="U66" s="246">
        <f>'表４（新カリ）データ　2015～'!M25*学習時間自己点検シート!J66</f>
        <v>0</v>
      </c>
      <c r="V66" s="246">
        <f>'表４（新カリ）データ　2015～'!N25*学習時間自己点検シート!J66</f>
        <v>0</v>
      </c>
      <c r="W66" s="246">
        <f>'表４（新カリ）データ　2015～'!O25*学習時間自己点検シート!J66</f>
        <v>0</v>
      </c>
      <c r="X66" s="246">
        <f>'表４（新カリ）データ　2015～'!P25*学習時間自己点検シート!J66</f>
        <v>0</v>
      </c>
      <c r="Y66" s="247">
        <f>'表４（新カリ）データ　2015～'!Q25*学習時間自己点検シート!J66</f>
        <v>0</v>
      </c>
      <c r="Z66" s="248">
        <f t="shared" si="30"/>
        <v>0</v>
      </c>
      <c r="AA66" s="249"/>
      <c r="AB66" s="245">
        <f>'表４（新カリ）データ　2015～'!V25*学習時間自己点検シート!J66</f>
        <v>0</v>
      </c>
      <c r="AC66" s="246">
        <f>'表４（新カリ）データ　2015～'!W25*学習時間自己点検シート!J66</f>
        <v>0</v>
      </c>
      <c r="AD66" s="246">
        <f>'表４（新カリ）データ　2015～'!X25*学習時間自己点検シート!J66</f>
        <v>0</v>
      </c>
      <c r="AE66" s="246">
        <f>'表４（新カリ）データ　2015～'!Y25*学習時間自己点検シート!J66</f>
        <v>0</v>
      </c>
      <c r="AF66" s="246">
        <f>'表４（新カリ）データ　2015～'!Z25*学習時間自己点検シート!J66</f>
        <v>0</v>
      </c>
      <c r="AG66" s="246">
        <f>'表４（新カリ）データ　2015～'!AA25*学習時間自己点検シート!J66</f>
        <v>0</v>
      </c>
      <c r="AH66" s="247">
        <f>'表４（新カリ）データ　2015～'!AB25*学習時間自己点検シート!J66</f>
        <v>0</v>
      </c>
      <c r="AI66" s="248">
        <f t="shared" si="31"/>
        <v>0</v>
      </c>
    </row>
    <row r="67" spans="1:35" ht="12" customHeight="1" x14ac:dyDescent="0.15">
      <c r="C67" s="120">
        <v>1</v>
      </c>
      <c r="J67" s="200"/>
      <c r="K67" s="212" t="str">
        <f>'表４（新カリ）データ　2015～'!A26</f>
        <v>物理学（波動）</v>
      </c>
      <c r="M67" s="250">
        <f>'表４（新カリ）データ　2015～'!B26*J67</f>
        <v>0</v>
      </c>
      <c r="N67" s="249"/>
      <c r="O67" s="245">
        <f>'表４（新カリ）データ　2015～'!G26*学習時間自己点検シート!J67</f>
        <v>0</v>
      </c>
      <c r="P67" s="246">
        <f>'表４（新カリ）データ　2015～'!H26*学習時間自己点検シート!J67</f>
        <v>0</v>
      </c>
      <c r="Q67" s="246">
        <f>'表４（新カリ）データ　2015～'!I26*学習時間自己点検シート!J67</f>
        <v>0</v>
      </c>
      <c r="R67" s="246">
        <f>'表４（新カリ）データ　2015～'!J26*学習時間自己点検シート!J67</f>
        <v>0</v>
      </c>
      <c r="S67" s="246">
        <f>'表４（新カリ）データ　2015～'!K26*学習時間自己点検シート!J67</f>
        <v>0</v>
      </c>
      <c r="T67" s="246">
        <f>'表４（新カリ）データ　2015～'!L26*学習時間自己点検シート!J67</f>
        <v>0</v>
      </c>
      <c r="U67" s="246">
        <f>'表４（新カリ）データ　2015～'!M26*学習時間自己点検シート!J67</f>
        <v>0</v>
      </c>
      <c r="V67" s="246">
        <f>'表４（新カリ）データ　2015～'!N26*学習時間自己点検シート!J67</f>
        <v>0</v>
      </c>
      <c r="W67" s="246">
        <f>'表４（新カリ）データ　2015～'!O26*学習時間自己点検シート!J67</f>
        <v>0</v>
      </c>
      <c r="X67" s="246">
        <f>'表４（新カリ）データ　2015～'!P26*学習時間自己点検シート!J67</f>
        <v>0</v>
      </c>
      <c r="Y67" s="247">
        <f>'表４（新カリ）データ　2015～'!Q26*学習時間自己点検シート!J67</f>
        <v>0</v>
      </c>
      <c r="Z67" s="248">
        <f t="shared" si="30"/>
        <v>0</v>
      </c>
      <c r="AA67" s="249"/>
      <c r="AB67" s="245">
        <f>'表４（新カリ）データ　2015～'!V26*学習時間自己点検シート!J67</f>
        <v>0</v>
      </c>
      <c r="AC67" s="246">
        <f>'表４（新カリ）データ　2015～'!W26*学習時間自己点検シート!J67</f>
        <v>0</v>
      </c>
      <c r="AD67" s="246">
        <f>'表４（新カリ）データ　2015～'!X26*学習時間自己点検シート!J67</f>
        <v>0</v>
      </c>
      <c r="AE67" s="246">
        <f>'表４（新カリ）データ　2015～'!Y26*学習時間自己点検シート!J67</f>
        <v>0</v>
      </c>
      <c r="AF67" s="246">
        <f>'表４（新カリ）データ　2015～'!Z26*学習時間自己点検シート!J67</f>
        <v>0</v>
      </c>
      <c r="AG67" s="246">
        <f>'表４（新カリ）データ　2015～'!AA26*学習時間自己点検シート!J67</f>
        <v>0</v>
      </c>
      <c r="AH67" s="247">
        <f>'表４（新カリ）データ　2015～'!AB26*学習時間自己点検シート!J67</f>
        <v>0</v>
      </c>
      <c r="AI67" s="248">
        <f t="shared" si="31"/>
        <v>0</v>
      </c>
    </row>
    <row r="68" spans="1:35" ht="12" customHeight="1" x14ac:dyDescent="0.15">
      <c r="D68" s="120">
        <v>1</v>
      </c>
      <c r="J68" s="200"/>
      <c r="K68" s="212" t="str">
        <f>'表４（新カリ）データ　2015～'!A27</f>
        <v>物理学（電磁気学）</v>
      </c>
      <c r="M68" s="250">
        <f>'表４（新カリ）データ　2015～'!B27*J68</f>
        <v>0</v>
      </c>
      <c r="N68" s="249"/>
      <c r="O68" s="245">
        <f>'表４（新カリ）データ　2015～'!G27*学習時間自己点検シート!J68</f>
        <v>0</v>
      </c>
      <c r="P68" s="246">
        <f>'表４（新カリ）データ　2015～'!H27*学習時間自己点検シート!J68</f>
        <v>0</v>
      </c>
      <c r="Q68" s="246">
        <f>'表４（新カリ）データ　2015～'!I27*学習時間自己点検シート!J68</f>
        <v>0</v>
      </c>
      <c r="R68" s="246">
        <f>'表４（新カリ）データ　2015～'!J27*学習時間自己点検シート!J68</f>
        <v>0</v>
      </c>
      <c r="S68" s="246">
        <f>'表４（新カリ）データ　2015～'!K27*学習時間自己点検シート!J68</f>
        <v>0</v>
      </c>
      <c r="T68" s="246">
        <f>'表４（新カリ）データ　2015～'!L27*学習時間自己点検シート!J68</f>
        <v>0</v>
      </c>
      <c r="U68" s="246">
        <f>'表４（新カリ）データ　2015～'!M27*学習時間自己点検シート!J68</f>
        <v>0</v>
      </c>
      <c r="V68" s="246">
        <f>'表４（新カリ）データ　2015～'!N27*学習時間自己点検シート!J68</f>
        <v>0</v>
      </c>
      <c r="W68" s="246">
        <f>'表４（新カリ）データ　2015～'!O27*学習時間自己点検シート!J68</f>
        <v>0</v>
      </c>
      <c r="X68" s="246">
        <f>'表４（新カリ）データ　2015～'!P27*学習時間自己点検シート!J68</f>
        <v>0</v>
      </c>
      <c r="Y68" s="247">
        <f>'表４（新カリ）データ　2015～'!Q27*学習時間自己点検シート!J68</f>
        <v>0</v>
      </c>
      <c r="Z68" s="248">
        <f t="shared" si="30"/>
        <v>0</v>
      </c>
      <c r="AA68" s="249"/>
      <c r="AB68" s="245">
        <f>'表４（新カリ）データ　2015～'!V27*学習時間自己点検シート!J68</f>
        <v>0</v>
      </c>
      <c r="AC68" s="246">
        <f>'表４（新カリ）データ　2015～'!W27*学習時間自己点検シート!J68</f>
        <v>0</v>
      </c>
      <c r="AD68" s="246">
        <f>'表４（新カリ）データ　2015～'!X27*学習時間自己点検シート!J68</f>
        <v>0</v>
      </c>
      <c r="AE68" s="246">
        <f>'表４（新カリ）データ　2015～'!Y27*学習時間自己点検シート!J68</f>
        <v>0</v>
      </c>
      <c r="AF68" s="246">
        <f>'表４（新カリ）データ　2015～'!Z27*学習時間自己点検シート!J68</f>
        <v>0</v>
      </c>
      <c r="AG68" s="246">
        <f>'表４（新カリ）データ　2015～'!AA27*学習時間自己点検シート!J68</f>
        <v>0</v>
      </c>
      <c r="AH68" s="247">
        <f>'表４（新カリ）データ　2015～'!AB27*学習時間自己点検シート!J68</f>
        <v>0</v>
      </c>
      <c r="AI68" s="248">
        <f t="shared" si="31"/>
        <v>0</v>
      </c>
    </row>
    <row r="69" spans="1:35" ht="12" customHeight="1" x14ac:dyDescent="0.15">
      <c r="C69" s="120">
        <v>1</v>
      </c>
      <c r="J69" s="200"/>
      <c r="K69" s="212" t="str">
        <f>'表４（新カリ）データ　2015～'!A28</f>
        <v>物理実験</v>
      </c>
      <c r="M69" s="250">
        <f>'表４（新カリ）データ　2015～'!B28*J69</f>
        <v>0</v>
      </c>
      <c r="N69" s="249"/>
      <c r="O69" s="245">
        <f>'表４（新カリ）データ　2015～'!G28*学習時間自己点検シート!J69</f>
        <v>0</v>
      </c>
      <c r="P69" s="246">
        <f>'表４（新カリ）データ　2015～'!H28*学習時間自己点検シート!J69</f>
        <v>0</v>
      </c>
      <c r="Q69" s="246">
        <f>'表４（新カリ）データ　2015～'!I28*学習時間自己点検シート!J69</f>
        <v>0</v>
      </c>
      <c r="R69" s="246">
        <f>'表４（新カリ）データ　2015～'!J28*学習時間自己点検シート!J69</f>
        <v>0</v>
      </c>
      <c r="S69" s="246">
        <f>'表４（新カリ）データ　2015～'!K28*学習時間自己点検シート!J69</f>
        <v>0</v>
      </c>
      <c r="T69" s="246">
        <f>'表４（新カリ）データ　2015～'!L28*学習時間自己点検シート!J69</f>
        <v>0</v>
      </c>
      <c r="U69" s="246">
        <f>'表４（新カリ）データ　2015～'!M28*学習時間自己点検シート!J69</f>
        <v>0</v>
      </c>
      <c r="V69" s="246">
        <f>'表４（新カリ）データ　2015～'!N28*学習時間自己点検シート!J69</f>
        <v>0</v>
      </c>
      <c r="W69" s="246">
        <f>'表４（新カリ）データ　2015～'!O28*学習時間自己点検シート!J69</f>
        <v>0</v>
      </c>
      <c r="X69" s="246">
        <f>'表４（新カリ）データ　2015～'!P28*学習時間自己点検シート!J69</f>
        <v>0</v>
      </c>
      <c r="Y69" s="247">
        <f>'表４（新カリ）データ　2015～'!Q28*学習時間自己点検シート!J69</f>
        <v>0</v>
      </c>
      <c r="Z69" s="248">
        <f t="shared" si="30"/>
        <v>0</v>
      </c>
      <c r="AA69" s="249"/>
      <c r="AB69" s="245">
        <f>'表４（新カリ）データ　2015～'!V28*学習時間自己点検シート!J69</f>
        <v>0</v>
      </c>
      <c r="AC69" s="246">
        <f>'表４（新カリ）データ　2015～'!W28*学習時間自己点検シート!J69</f>
        <v>0</v>
      </c>
      <c r="AD69" s="246">
        <f>'表４（新カリ）データ　2015～'!X28*学習時間自己点検シート!J69</f>
        <v>0</v>
      </c>
      <c r="AE69" s="246">
        <f>'表４（新カリ）データ　2015～'!Y28*学習時間自己点検シート!J69</f>
        <v>0</v>
      </c>
      <c r="AF69" s="246">
        <f>'表４（新カリ）データ　2015～'!Z28*学習時間自己点検シート!J69</f>
        <v>0</v>
      </c>
      <c r="AG69" s="246">
        <f>'表４（新カリ）データ　2015～'!AA28*学習時間自己点検シート!J69</f>
        <v>0</v>
      </c>
      <c r="AH69" s="247">
        <f>'表４（新カリ）データ　2015～'!AB28*学習時間自己点検シート!J69</f>
        <v>0</v>
      </c>
      <c r="AI69" s="248">
        <f t="shared" si="31"/>
        <v>0</v>
      </c>
    </row>
    <row r="70" spans="1:35" ht="12" customHeight="1" x14ac:dyDescent="0.15">
      <c r="A70">
        <v>1</v>
      </c>
      <c r="J70" s="200"/>
      <c r="K70" s="212" t="str">
        <f>'表４（新カリ）データ　2015～'!A29</f>
        <v>化学Ⅰ</v>
      </c>
      <c r="M70" s="250">
        <f>'表４（新カリ）データ　2015～'!B29*J70</f>
        <v>0</v>
      </c>
      <c r="N70" s="249"/>
      <c r="O70" s="245">
        <f>'表４（新カリ）データ　2015～'!G29*学習時間自己点検シート!J70</f>
        <v>0</v>
      </c>
      <c r="P70" s="246">
        <f>'表４（新カリ）データ　2015～'!H29*学習時間自己点検シート!J70</f>
        <v>0</v>
      </c>
      <c r="Q70" s="246">
        <f>'表４（新カリ）データ　2015～'!I29*学習時間自己点検シート!J70</f>
        <v>0</v>
      </c>
      <c r="R70" s="246">
        <f>'表４（新カリ）データ　2015～'!J29*学習時間自己点検シート!J70</f>
        <v>0</v>
      </c>
      <c r="S70" s="246">
        <f>'表４（新カリ）データ　2015～'!K29*学習時間自己点検シート!J70</f>
        <v>0</v>
      </c>
      <c r="T70" s="246">
        <f>'表４（新カリ）データ　2015～'!L29*学習時間自己点検シート!J70</f>
        <v>0</v>
      </c>
      <c r="U70" s="246">
        <f>'表４（新カリ）データ　2015～'!M29*学習時間自己点検シート!J70</f>
        <v>0</v>
      </c>
      <c r="V70" s="246">
        <f>'表４（新カリ）データ　2015～'!N29*学習時間自己点検シート!J70</f>
        <v>0</v>
      </c>
      <c r="W70" s="246">
        <f>'表４（新カリ）データ　2015～'!O29*学習時間自己点検シート!J70</f>
        <v>0</v>
      </c>
      <c r="X70" s="246">
        <f>'表４（新カリ）データ　2015～'!P29*学習時間自己点検シート!J70</f>
        <v>0</v>
      </c>
      <c r="Y70" s="247">
        <f>'表４（新カリ）データ　2015～'!Q29*学習時間自己点検シート!J70</f>
        <v>0</v>
      </c>
      <c r="Z70" s="248">
        <f t="shared" si="30"/>
        <v>0</v>
      </c>
      <c r="AA70" s="249"/>
      <c r="AB70" s="245">
        <f>'表４（新カリ）データ　2015～'!V29*学習時間自己点検シート!J70</f>
        <v>0</v>
      </c>
      <c r="AC70" s="246">
        <f>'表４（新カリ）データ　2015～'!W29*学習時間自己点検シート!J70</f>
        <v>0</v>
      </c>
      <c r="AD70" s="246">
        <f>'表４（新カリ）データ　2015～'!X29*学習時間自己点検シート!J70</f>
        <v>0</v>
      </c>
      <c r="AE70" s="246">
        <f>'表４（新カリ）データ　2015～'!Y29*学習時間自己点検シート!J70</f>
        <v>0</v>
      </c>
      <c r="AF70" s="246">
        <f>'表４（新カリ）データ　2015～'!Z29*学習時間自己点検シート!J70</f>
        <v>0</v>
      </c>
      <c r="AG70" s="246">
        <f>'表４（新カリ）データ　2015～'!AA29*学習時間自己点検シート!J70</f>
        <v>0</v>
      </c>
      <c r="AH70" s="247">
        <f>'表４（新カリ）データ　2015～'!AB29*学習時間自己点検シート!J70</f>
        <v>0</v>
      </c>
      <c r="AI70" s="248">
        <f t="shared" si="31"/>
        <v>0</v>
      </c>
    </row>
    <row r="71" spans="1:35" ht="12" customHeight="1" x14ac:dyDescent="0.15">
      <c r="B71">
        <v>1</v>
      </c>
      <c r="J71" s="200"/>
      <c r="K71" s="212" t="str">
        <f>'表４（新カリ）データ　2015～'!A30</f>
        <v>化学Ⅱ</v>
      </c>
      <c r="M71" s="250">
        <f>'表４（新カリ）データ　2015～'!B30*J71</f>
        <v>0</v>
      </c>
      <c r="N71" s="249"/>
      <c r="O71" s="245">
        <f>'表４（新カリ）データ　2015～'!G30*学習時間自己点検シート!J71</f>
        <v>0</v>
      </c>
      <c r="P71" s="246">
        <f>'表４（新カリ）データ　2015～'!H30*学習時間自己点検シート!J71</f>
        <v>0</v>
      </c>
      <c r="Q71" s="246">
        <f>'表４（新カリ）データ　2015～'!I30*学習時間自己点検シート!J71</f>
        <v>0</v>
      </c>
      <c r="R71" s="246">
        <f>'表４（新カリ）データ　2015～'!J30*学習時間自己点検シート!J71</f>
        <v>0</v>
      </c>
      <c r="S71" s="246">
        <f>'表４（新カリ）データ　2015～'!K30*学習時間自己点検シート!J71</f>
        <v>0</v>
      </c>
      <c r="T71" s="246">
        <f>'表４（新カリ）データ　2015～'!L30*学習時間自己点検シート!J71</f>
        <v>0</v>
      </c>
      <c r="U71" s="246">
        <f>'表４（新カリ）データ　2015～'!M30*学習時間自己点検シート!J71</f>
        <v>0</v>
      </c>
      <c r="V71" s="246">
        <f>'表４（新カリ）データ　2015～'!N30*学習時間自己点検シート!J71</f>
        <v>0</v>
      </c>
      <c r="W71" s="246">
        <f>'表４（新カリ）データ　2015～'!O30*学習時間自己点検シート!J71</f>
        <v>0</v>
      </c>
      <c r="X71" s="246">
        <f>'表４（新カリ）データ　2015～'!P30*学習時間自己点検シート!J71</f>
        <v>0</v>
      </c>
      <c r="Y71" s="247">
        <f>'表４（新カリ）データ　2015～'!Q30*学習時間自己点検シート!J71</f>
        <v>0</v>
      </c>
      <c r="Z71" s="248">
        <f t="shared" si="30"/>
        <v>0</v>
      </c>
      <c r="AA71" s="249"/>
      <c r="AB71" s="245">
        <f>'表４（新カリ）データ　2015～'!V30*学習時間自己点検シート!J71</f>
        <v>0</v>
      </c>
      <c r="AC71" s="246">
        <f>'表４（新カリ）データ　2015～'!W30*学習時間自己点検シート!J71</f>
        <v>0</v>
      </c>
      <c r="AD71" s="246">
        <f>'表４（新カリ）データ　2015～'!X30*学習時間自己点検シート!J71</f>
        <v>0</v>
      </c>
      <c r="AE71" s="246">
        <f>'表４（新カリ）データ　2015～'!Y30*学習時間自己点検シート!J71</f>
        <v>0</v>
      </c>
      <c r="AF71" s="246">
        <f>'表４（新カリ）データ　2015～'!Z30*学習時間自己点検シート!J71</f>
        <v>0</v>
      </c>
      <c r="AG71" s="246">
        <f>'表４（新カリ）データ　2015～'!AA30*学習時間自己点検シート!J71</f>
        <v>0</v>
      </c>
      <c r="AH71" s="247">
        <f>'表４（新カリ）データ　2015～'!AB30*学習時間自己点検シート!J71</f>
        <v>0</v>
      </c>
      <c r="AI71" s="248">
        <f t="shared" si="31"/>
        <v>0</v>
      </c>
    </row>
    <row r="72" spans="1:35" ht="12" customHeight="1" x14ac:dyDescent="0.15">
      <c r="H72" s="120">
        <v>1</v>
      </c>
      <c r="J72" s="200"/>
      <c r="K72" s="212" t="str">
        <f>'表４（新カリ）データ　2015～'!A31</f>
        <v>職業指導</v>
      </c>
      <c r="M72" s="250">
        <f>'表４（新カリ）データ　2015～'!B31*J72</f>
        <v>0</v>
      </c>
      <c r="N72" s="249"/>
      <c r="O72" s="245">
        <f>'表４（新カリ）データ　2015～'!G31*学習時間自己点検シート!J72</f>
        <v>0</v>
      </c>
      <c r="P72" s="246">
        <f>'表４（新カリ）データ　2015～'!H31*学習時間自己点検シート!J72</f>
        <v>0</v>
      </c>
      <c r="Q72" s="246">
        <f>'表４（新カリ）データ　2015～'!I31*学習時間自己点検シート!J72</f>
        <v>0</v>
      </c>
      <c r="R72" s="246">
        <f>'表４（新カリ）データ　2015～'!J31*学習時間自己点検シート!J72</f>
        <v>0</v>
      </c>
      <c r="S72" s="246">
        <f>'表４（新カリ）データ　2015～'!K31*学習時間自己点検シート!J72</f>
        <v>0</v>
      </c>
      <c r="T72" s="246">
        <f>'表４（新カリ）データ　2015～'!L31*学習時間自己点検シート!J72</f>
        <v>0</v>
      </c>
      <c r="U72" s="246">
        <f>'表４（新カリ）データ　2015～'!M31*学習時間自己点検シート!J72</f>
        <v>0</v>
      </c>
      <c r="V72" s="246">
        <f>'表４（新カリ）データ　2015～'!N31*学習時間自己点検シート!J72</f>
        <v>0</v>
      </c>
      <c r="W72" s="246">
        <f>'表４（新カリ）データ　2015～'!O31*学習時間自己点検シート!J72</f>
        <v>0</v>
      </c>
      <c r="X72" s="246">
        <f>'表４（新カリ）データ　2015～'!P31*学習時間自己点検シート!J72</f>
        <v>0</v>
      </c>
      <c r="Y72" s="247">
        <f>'表４（新カリ）データ　2015～'!Q31*学習時間自己点検シート!J72</f>
        <v>0</v>
      </c>
      <c r="Z72" s="248">
        <f t="shared" si="30"/>
        <v>0</v>
      </c>
      <c r="AA72" s="249"/>
      <c r="AB72" s="245">
        <f>'表４（新カリ）データ　2015～'!V31*学習時間自己点検シート!J72</f>
        <v>0</v>
      </c>
      <c r="AC72" s="246">
        <f>'表４（新カリ）データ　2015～'!W31*学習時間自己点検シート!J72</f>
        <v>0</v>
      </c>
      <c r="AD72" s="246">
        <f>'表４（新カリ）データ　2015～'!X31*学習時間自己点検シート!J72</f>
        <v>0</v>
      </c>
      <c r="AE72" s="246">
        <f>'表４（新カリ）データ　2015～'!Y31*学習時間自己点検シート!J72</f>
        <v>0</v>
      </c>
      <c r="AF72" s="246">
        <f>'表４（新カリ）データ　2015～'!Z31*学習時間自己点検シート!J72</f>
        <v>0</v>
      </c>
      <c r="AG72" s="246">
        <f>'表４（新カリ）データ　2015～'!AA31*学習時間自己点検シート!J72</f>
        <v>0</v>
      </c>
      <c r="AH72" s="247">
        <f>'表４（新カリ）データ　2015～'!AB31*学習時間自己点検シート!J72</f>
        <v>0</v>
      </c>
      <c r="AI72" s="248">
        <f t="shared" si="31"/>
        <v>0</v>
      </c>
    </row>
    <row r="73" spans="1:35" ht="12" customHeight="1" x14ac:dyDescent="0.15">
      <c r="E73">
        <v>1</v>
      </c>
      <c r="J73" s="200"/>
      <c r="K73" s="212" t="str">
        <f>'表４（新カリ）データ　2015～'!A32</f>
        <v>情報数学</v>
      </c>
      <c r="M73" s="250">
        <f>'表４（新カリ）データ　2015～'!B32*J73</f>
        <v>0</v>
      </c>
      <c r="N73" s="249"/>
      <c r="O73" s="245">
        <f>'表４（新カリ）データ　2015～'!G32*学習時間自己点検シート!J73</f>
        <v>0</v>
      </c>
      <c r="P73" s="246">
        <f>'表４（新カリ）データ　2015～'!H32*学習時間自己点検シート!J73</f>
        <v>0</v>
      </c>
      <c r="Q73" s="246">
        <f>'表４（新カリ）データ　2015～'!I32*学習時間自己点検シート!J73</f>
        <v>0</v>
      </c>
      <c r="R73" s="246">
        <f>'表４（新カリ）データ　2015～'!J32*学習時間自己点検シート!J73</f>
        <v>0</v>
      </c>
      <c r="S73" s="246">
        <f>'表４（新カリ）データ　2015～'!K32*学習時間自己点検シート!J73</f>
        <v>0</v>
      </c>
      <c r="T73" s="246">
        <f>'表４（新カリ）データ　2015～'!L32*学習時間自己点検シート!J73</f>
        <v>0</v>
      </c>
      <c r="U73" s="246">
        <f>'表４（新カリ）データ　2015～'!M32*学習時間自己点検シート!J73</f>
        <v>0</v>
      </c>
      <c r="V73" s="246">
        <f>'表４（新カリ）データ　2015～'!N32*学習時間自己点検シート!J73</f>
        <v>0</v>
      </c>
      <c r="W73" s="246">
        <f>'表４（新カリ）データ　2015～'!O32*学習時間自己点検シート!J73</f>
        <v>0</v>
      </c>
      <c r="X73" s="246">
        <f>'表４（新カリ）データ　2015～'!P32*学習時間自己点検シート!J73</f>
        <v>0</v>
      </c>
      <c r="Y73" s="247">
        <f>'表４（新カリ）データ　2015～'!Q32*学習時間自己点検シート!J73</f>
        <v>0</v>
      </c>
      <c r="Z73" s="248">
        <f t="shared" si="30"/>
        <v>0</v>
      </c>
      <c r="AA73" s="249"/>
      <c r="AB73" s="245">
        <f>'表４（新カリ）データ　2015～'!V32*学習時間自己点検シート!J73</f>
        <v>0</v>
      </c>
      <c r="AC73" s="246">
        <f>'表４（新カリ）データ　2015～'!W32*学習時間自己点検シート!J73</f>
        <v>0</v>
      </c>
      <c r="AD73" s="246">
        <f>'表４（新カリ）データ　2015～'!X32*学習時間自己点検シート!J73</f>
        <v>0</v>
      </c>
      <c r="AE73" s="246">
        <f>'表４（新カリ）データ　2015～'!Y32*学習時間自己点検シート!J73</f>
        <v>0</v>
      </c>
      <c r="AF73" s="246">
        <f>'表４（新カリ）データ　2015～'!Z32*学習時間自己点検シート!J73</f>
        <v>0</v>
      </c>
      <c r="AG73" s="246">
        <f>'表４（新カリ）データ　2015～'!AA32*学習時間自己点検シート!J73</f>
        <v>0</v>
      </c>
      <c r="AH73" s="247">
        <f>'表４（新カリ）データ　2015～'!AB32*学習時間自己点検シート!J73</f>
        <v>0</v>
      </c>
      <c r="AI73" s="248">
        <f t="shared" si="31"/>
        <v>0</v>
      </c>
    </row>
    <row r="74" spans="1:35" ht="12" customHeight="1" x14ac:dyDescent="0.15">
      <c r="F74">
        <v>1</v>
      </c>
      <c r="J74" s="200"/>
      <c r="K74" s="212" t="str">
        <f>'表４（新カリ）データ　2015～'!A33</f>
        <v>情報処理演習</v>
      </c>
      <c r="M74" s="250">
        <f>'表４（新カリ）データ　2015～'!B33*J74</f>
        <v>0</v>
      </c>
      <c r="N74" s="249"/>
      <c r="O74" s="245">
        <f>'表４（新カリ）データ　2015～'!G33*学習時間自己点検シート!J74</f>
        <v>0</v>
      </c>
      <c r="P74" s="246">
        <f>'表４（新カリ）データ　2015～'!H33*学習時間自己点検シート!J74</f>
        <v>0</v>
      </c>
      <c r="Q74" s="246">
        <f>'表４（新カリ）データ　2015～'!I33*学習時間自己点検シート!J74</f>
        <v>0</v>
      </c>
      <c r="R74" s="246">
        <f>'表４（新カリ）データ　2015～'!J33*学習時間自己点検シート!J74</f>
        <v>0</v>
      </c>
      <c r="S74" s="246">
        <f>'表４（新カリ）データ　2015～'!K33*学習時間自己点検シート!J74</f>
        <v>0</v>
      </c>
      <c r="T74" s="246">
        <f>'表４（新カリ）データ　2015～'!L33*学習時間自己点検シート!J74</f>
        <v>0</v>
      </c>
      <c r="U74" s="246">
        <f>'表４（新カリ）データ　2015～'!M33*学習時間自己点検シート!J74</f>
        <v>0</v>
      </c>
      <c r="V74" s="246">
        <f>'表４（新カリ）データ　2015～'!N33*学習時間自己点検シート!J74</f>
        <v>0</v>
      </c>
      <c r="W74" s="246">
        <f>'表４（新カリ）データ　2015～'!O33*学習時間自己点検シート!J74</f>
        <v>0</v>
      </c>
      <c r="X74" s="246">
        <f>'表４（新カリ）データ　2015～'!P33*学習時間自己点検シート!J74</f>
        <v>0</v>
      </c>
      <c r="Y74" s="247">
        <f>'表４（新カリ）データ　2015～'!Q33*学習時間自己点検シート!J74</f>
        <v>0</v>
      </c>
      <c r="Z74" s="248">
        <f t="shared" si="30"/>
        <v>0</v>
      </c>
      <c r="AA74" s="249"/>
      <c r="AB74" s="245">
        <f>'表４（新カリ）データ　2015～'!V33*学習時間自己点検シート!J74</f>
        <v>0</v>
      </c>
      <c r="AC74" s="246">
        <f>'表４（新カリ）データ　2015～'!W33*学習時間自己点検シート!J74</f>
        <v>0</v>
      </c>
      <c r="AD74" s="246">
        <f>'表４（新カリ）データ　2015～'!X33*学習時間自己点検シート!J74</f>
        <v>0</v>
      </c>
      <c r="AE74" s="246">
        <f>'表４（新カリ）データ　2015～'!Y33*学習時間自己点検シート!J74</f>
        <v>0</v>
      </c>
      <c r="AF74" s="246">
        <f>'表４（新カリ）データ　2015～'!Z33*学習時間自己点検シート!J74</f>
        <v>0</v>
      </c>
      <c r="AG74" s="246">
        <f>'表４（新カリ）データ　2015～'!AA33*学習時間自己点検シート!J74</f>
        <v>0</v>
      </c>
      <c r="AH74" s="247">
        <f>'表４（新カリ）データ　2015～'!AB33*学習時間自己点検シート!J74</f>
        <v>0</v>
      </c>
      <c r="AI74" s="248">
        <f t="shared" si="31"/>
        <v>0</v>
      </c>
    </row>
    <row r="75" spans="1:35" ht="12" customHeight="1" x14ac:dyDescent="0.15">
      <c r="F75">
        <v>1</v>
      </c>
      <c r="J75" s="200"/>
      <c r="K75" s="212" t="str">
        <f>'表４（新カリ）データ　2015～'!A34</f>
        <v>構造実験</v>
      </c>
      <c r="M75" s="250">
        <f>'表４（新カリ）データ　2015～'!B34*J75</f>
        <v>0</v>
      </c>
      <c r="N75" s="249"/>
      <c r="O75" s="245">
        <f>'表４（新カリ）データ　2015～'!G34*学習時間自己点検シート!J75</f>
        <v>0</v>
      </c>
      <c r="P75" s="246">
        <f>'表４（新カリ）データ　2015～'!H34*学習時間自己点検シート!J75</f>
        <v>0</v>
      </c>
      <c r="Q75" s="246">
        <f>'表４（新カリ）データ　2015～'!I34*学習時間自己点検シート!J75</f>
        <v>0</v>
      </c>
      <c r="R75" s="246">
        <f>'表４（新カリ）データ　2015～'!J34*学習時間自己点検シート!J75</f>
        <v>0</v>
      </c>
      <c r="S75" s="246">
        <f>'表４（新カリ）データ　2015～'!K34*学習時間自己点検シート!J75</f>
        <v>0</v>
      </c>
      <c r="T75" s="246">
        <f>'表４（新カリ）データ　2015～'!L34*学習時間自己点検シート!J75</f>
        <v>0</v>
      </c>
      <c r="U75" s="246">
        <f>'表４（新カリ）データ　2015～'!M34*学習時間自己点検シート!J75</f>
        <v>0</v>
      </c>
      <c r="V75" s="246">
        <f>'表４（新カリ）データ　2015～'!N34*学習時間自己点検シート!J75</f>
        <v>0</v>
      </c>
      <c r="W75" s="246">
        <f>'表４（新カリ）データ　2015～'!O34*学習時間自己点検シート!J75</f>
        <v>0</v>
      </c>
      <c r="X75" s="246">
        <f>'表４（新カリ）データ　2015～'!P34*学習時間自己点検シート!J75</f>
        <v>0</v>
      </c>
      <c r="Y75" s="247">
        <f>'表４（新カリ）データ　2015～'!Q34*学習時間自己点検シート!J75</f>
        <v>0</v>
      </c>
      <c r="Z75" s="248">
        <f t="shared" si="30"/>
        <v>0</v>
      </c>
      <c r="AA75" s="249"/>
      <c r="AB75" s="245">
        <f>'表４（新カリ）データ　2015～'!V34*学習時間自己点検シート!J75</f>
        <v>0</v>
      </c>
      <c r="AC75" s="246">
        <f>'表４（新カリ）データ　2015～'!W34*学習時間自己点検シート!J75</f>
        <v>0</v>
      </c>
      <c r="AD75" s="246">
        <f>'表４（新カリ）データ　2015～'!X34*学習時間自己点検シート!J75</f>
        <v>0</v>
      </c>
      <c r="AE75" s="246">
        <f>'表４（新カリ）データ　2015～'!Y34*学習時間自己点検シート!J75</f>
        <v>0</v>
      </c>
      <c r="AF75" s="246">
        <f>'表４（新カリ）データ　2015～'!Z34*学習時間自己点検シート!J75</f>
        <v>0</v>
      </c>
      <c r="AG75" s="246">
        <f>'表４（新カリ）データ　2015～'!AA34*学習時間自己点検シート!J75</f>
        <v>0</v>
      </c>
      <c r="AH75" s="247">
        <f>'表４（新カリ）データ　2015～'!AB34*学習時間自己点検シート!J75</f>
        <v>0</v>
      </c>
      <c r="AI75" s="248">
        <f t="shared" si="31"/>
        <v>0</v>
      </c>
    </row>
    <row r="76" spans="1:35" ht="12" customHeight="1" x14ac:dyDescent="0.15">
      <c r="J76" s="200"/>
      <c r="K76" s="212" t="str">
        <f>'表４（新カリ）データ　2015～'!A35</f>
        <v>水理実験</v>
      </c>
      <c r="M76" s="250">
        <f>'表４（新カリ）データ　2015～'!B35*J76</f>
        <v>0</v>
      </c>
      <c r="N76" s="249"/>
      <c r="O76" s="245">
        <f>'表４（新カリ）データ　2015～'!G35*学習時間自己点検シート!J76</f>
        <v>0</v>
      </c>
      <c r="P76" s="246">
        <f>'表４（新カリ）データ　2015～'!H35*学習時間自己点検シート!J76</f>
        <v>0</v>
      </c>
      <c r="Q76" s="246">
        <f>'表４（新カリ）データ　2015～'!I35*学習時間自己点検シート!J76</f>
        <v>0</v>
      </c>
      <c r="R76" s="246">
        <f>'表４（新カリ）データ　2015～'!J35*学習時間自己点検シート!J76</f>
        <v>0</v>
      </c>
      <c r="S76" s="246">
        <f>'表４（新カリ）データ　2015～'!K35*学習時間自己点検シート!J76</f>
        <v>0</v>
      </c>
      <c r="T76" s="246">
        <f>'表４（新カリ）データ　2015～'!L35*学習時間自己点検シート!J76</f>
        <v>0</v>
      </c>
      <c r="U76" s="246">
        <f>'表４（新カリ）データ　2015～'!M35*学習時間自己点検シート!J76</f>
        <v>0</v>
      </c>
      <c r="V76" s="246">
        <f>'表４（新カリ）データ　2015～'!N35*学習時間自己点検シート!J76</f>
        <v>0</v>
      </c>
      <c r="W76" s="246">
        <f>'表４（新カリ）データ　2015～'!O35*学習時間自己点検シート!J76</f>
        <v>0</v>
      </c>
      <c r="X76" s="246">
        <f>'表４（新カリ）データ　2015～'!P35*学習時間自己点検シート!J76</f>
        <v>0</v>
      </c>
      <c r="Y76" s="247">
        <f>'表４（新カリ）データ　2015～'!Q35*学習時間自己点検シート!J76</f>
        <v>0</v>
      </c>
      <c r="Z76" s="248">
        <f t="shared" si="30"/>
        <v>0</v>
      </c>
      <c r="AA76" s="249"/>
      <c r="AB76" s="245">
        <f>'表４（新カリ）データ　2015～'!V35*学習時間自己点検シート!J76</f>
        <v>0</v>
      </c>
      <c r="AC76" s="246">
        <f>'表４（新カリ）データ　2015～'!W35*学習時間自己点検シート!J76</f>
        <v>0</v>
      </c>
      <c r="AD76" s="246">
        <f>'表４（新カリ）データ　2015～'!X35*学習時間自己点検シート!J76</f>
        <v>0</v>
      </c>
      <c r="AE76" s="246">
        <f>'表４（新カリ）データ　2015～'!Y35*学習時間自己点検シート!J76</f>
        <v>0</v>
      </c>
      <c r="AF76" s="246">
        <f>'表４（新カリ）データ　2015～'!Z35*学習時間自己点検シート!J76</f>
        <v>0</v>
      </c>
      <c r="AG76" s="246">
        <f>'表４（新カリ）データ　2015～'!AA35*学習時間自己点検シート!J76</f>
        <v>0</v>
      </c>
      <c r="AH76" s="247">
        <f>'表４（新カリ）データ　2015～'!AB35*学習時間自己点検シート!J76</f>
        <v>0</v>
      </c>
      <c r="AI76" s="248">
        <f t="shared" si="31"/>
        <v>0</v>
      </c>
    </row>
    <row r="77" spans="1:35" ht="12" customHeight="1" x14ac:dyDescent="0.15">
      <c r="J77" s="200"/>
      <c r="K77" s="212" t="str">
        <f>'表４（新カリ）データ　2015～'!A36</f>
        <v>土質実験</v>
      </c>
      <c r="M77" s="250">
        <f>'表４（新カリ）データ　2015～'!B36*J77</f>
        <v>0</v>
      </c>
      <c r="N77" s="249"/>
      <c r="O77" s="245">
        <f>'表４（新カリ）データ　2015～'!G36*学習時間自己点検シート!J77</f>
        <v>0</v>
      </c>
      <c r="P77" s="246">
        <f>'表４（新カリ）データ　2015～'!H36*学習時間自己点検シート!J77</f>
        <v>0</v>
      </c>
      <c r="Q77" s="246">
        <f>'表４（新カリ）データ　2015～'!I36*学習時間自己点検シート!J77</f>
        <v>0</v>
      </c>
      <c r="R77" s="246">
        <f>'表４（新カリ）データ　2015～'!J36*学習時間自己点検シート!J77</f>
        <v>0</v>
      </c>
      <c r="S77" s="246">
        <f>'表４（新カリ）データ　2015～'!K36*学習時間自己点検シート!J77</f>
        <v>0</v>
      </c>
      <c r="T77" s="246">
        <f>'表４（新カリ）データ　2015～'!L36*学習時間自己点検シート!J77</f>
        <v>0</v>
      </c>
      <c r="U77" s="246">
        <f>'表４（新カリ）データ　2015～'!M36*学習時間自己点検シート!J77</f>
        <v>0</v>
      </c>
      <c r="V77" s="246">
        <f>'表４（新カリ）データ　2015～'!N36*学習時間自己点検シート!J77</f>
        <v>0</v>
      </c>
      <c r="W77" s="246">
        <f>'表４（新カリ）データ　2015～'!O36*学習時間自己点検シート!J77</f>
        <v>0</v>
      </c>
      <c r="X77" s="246">
        <f>'表４（新カリ）データ　2015～'!P36*学習時間自己点検シート!J77</f>
        <v>0</v>
      </c>
      <c r="Y77" s="247">
        <f>'表４（新カリ）データ　2015～'!Q36*学習時間自己点検シート!J77</f>
        <v>0</v>
      </c>
      <c r="Z77" s="248">
        <f t="shared" si="30"/>
        <v>0</v>
      </c>
      <c r="AA77" s="249"/>
      <c r="AB77" s="245">
        <f>'表４（新カリ）データ　2015～'!V36*学習時間自己点検シート!J77</f>
        <v>0</v>
      </c>
      <c r="AC77" s="246">
        <f>'表４（新カリ）データ　2015～'!W36*学習時間自己点検シート!J77</f>
        <v>0</v>
      </c>
      <c r="AD77" s="246">
        <f>'表４（新カリ）データ　2015～'!X36*学習時間自己点検シート!J77</f>
        <v>0</v>
      </c>
      <c r="AE77" s="246">
        <f>'表４（新カリ）データ　2015～'!Y36*学習時間自己点検シート!J77</f>
        <v>0</v>
      </c>
      <c r="AF77" s="246">
        <f>'表４（新カリ）データ　2015～'!Z36*学習時間自己点検シート!J77</f>
        <v>0</v>
      </c>
      <c r="AG77" s="246">
        <f>'表４（新カリ）データ　2015～'!AA36*学習時間自己点検シート!J77</f>
        <v>0</v>
      </c>
      <c r="AH77" s="247">
        <f>'表４（新カリ）データ　2015～'!AB36*学習時間自己点検シート!J77</f>
        <v>0</v>
      </c>
      <c r="AI77" s="248">
        <f t="shared" si="31"/>
        <v>0</v>
      </c>
    </row>
    <row r="78" spans="1:35" ht="12" customHeight="1" x14ac:dyDescent="0.15">
      <c r="A78">
        <v>1</v>
      </c>
      <c r="J78" s="200"/>
      <c r="K78" s="212" t="str">
        <f>'表４（新カリ）データ　2015～'!A37</f>
        <v>材料実験</v>
      </c>
      <c r="M78" s="250">
        <f>'表４（新カリ）データ　2015～'!B37*J78</f>
        <v>0</v>
      </c>
      <c r="N78" s="249"/>
      <c r="O78" s="245">
        <f>'表４（新カリ）データ　2015～'!G37*学習時間自己点検シート!J78</f>
        <v>0</v>
      </c>
      <c r="P78" s="246">
        <f>'表４（新カリ）データ　2015～'!H37*学習時間自己点検シート!J78</f>
        <v>0</v>
      </c>
      <c r="Q78" s="246">
        <f>'表４（新カリ）データ　2015～'!I37*学習時間自己点検シート!J78</f>
        <v>0</v>
      </c>
      <c r="R78" s="246">
        <f>'表４（新カリ）データ　2015～'!J37*学習時間自己点検シート!J78</f>
        <v>0</v>
      </c>
      <c r="S78" s="246">
        <f>'表４（新カリ）データ　2015～'!K37*学習時間自己点検シート!J78</f>
        <v>0</v>
      </c>
      <c r="T78" s="246">
        <f>'表４（新カリ）データ　2015～'!L37*学習時間自己点検シート!J78</f>
        <v>0</v>
      </c>
      <c r="U78" s="246">
        <f>'表４（新カリ）データ　2015～'!M37*学習時間自己点検シート!J78</f>
        <v>0</v>
      </c>
      <c r="V78" s="246">
        <f>'表４（新カリ）データ　2015～'!N37*学習時間自己点検シート!J78</f>
        <v>0</v>
      </c>
      <c r="W78" s="246">
        <f>'表４（新カリ）データ　2015～'!O37*学習時間自己点検シート!J78</f>
        <v>0</v>
      </c>
      <c r="X78" s="246">
        <f>'表４（新カリ）データ　2015～'!P37*学習時間自己点検シート!J78</f>
        <v>0</v>
      </c>
      <c r="Y78" s="247">
        <f>'表４（新カリ）データ　2015～'!Q37*学習時間自己点検シート!J78</f>
        <v>0</v>
      </c>
      <c r="Z78" s="248">
        <f t="shared" si="30"/>
        <v>0</v>
      </c>
      <c r="AA78" s="249"/>
      <c r="AB78" s="245">
        <f>'表４（新カリ）データ　2015～'!V37*学習時間自己点検シート!J78</f>
        <v>0</v>
      </c>
      <c r="AC78" s="246">
        <f>'表４（新カリ）データ　2015～'!W37*学習時間自己点検シート!J78</f>
        <v>0</v>
      </c>
      <c r="AD78" s="246">
        <f>'表４（新カリ）データ　2015～'!X37*学習時間自己点検シート!J78</f>
        <v>0</v>
      </c>
      <c r="AE78" s="246">
        <f>'表４（新カリ）データ　2015～'!Y37*学習時間自己点検シート!J78</f>
        <v>0</v>
      </c>
      <c r="AF78" s="246">
        <f>'表４（新カリ）データ　2015～'!Z37*学習時間自己点検シート!J78</f>
        <v>0</v>
      </c>
      <c r="AG78" s="246">
        <f>'表４（新カリ）データ　2015～'!AA37*学習時間自己点検シート!J78</f>
        <v>0</v>
      </c>
      <c r="AH78" s="247">
        <f>'表４（新カリ）データ　2015～'!AB37*学習時間自己点検シート!J78</f>
        <v>0</v>
      </c>
      <c r="AI78" s="248">
        <f t="shared" si="31"/>
        <v>0</v>
      </c>
    </row>
    <row r="79" spans="1:35" ht="12" customHeight="1" x14ac:dyDescent="0.15">
      <c r="D79" s="120">
        <v>1</v>
      </c>
      <c r="J79" s="200"/>
      <c r="K79" s="212" t="str">
        <f>'表４（新カリ）データ　2015～'!A38</f>
        <v>環境実験</v>
      </c>
      <c r="M79" s="250">
        <f>'表４（新カリ）データ　2015～'!B38*J79</f>
        <v>0</v>
      </c>
      <c r="N79" s="249"/>
      <c r="O79" s="245">
        <f>'表４（新カリ）データ　2015～'!G38*学習時間自己点検シート!J79</f>
        <v>0</v>
      </c>
      <c r="P79" s="246">
        <f>'表４（新カリ）データ　2015～'!H38*学習時間自己点検シート!J79</f>
        <v>0</v>
      </c>
      <c r="Q79" s="246">
        <f>'表４（新カリ）データ　2015～'!I38*学習時間自己点検シート!J79</f>
        <v>0</v>
      </c>
      <c r="R79" s="246">
        <f>'表４（新カリ）データ　2015～'!J38*学習時間自己点検シート!J79</f>
        <v>0</v>
      </c>
      <c r="S79" s="246">
        <f>'表４（新カリ）データ　2015～'!K38*学習時間自己点検シート!J79</f>
        <v>0</v>
      </c>
      <c r="T79" s="246">
        <f>'表４（新カリ）データ　2015～'!L38*学習時間自己点検シート!J79</f>
        <v>0</v>
      </c>
      <c r="U79" s="246">
        <f>'表４（新カリ）データ　2015～'!M38*学習時間自己点検シート!J79</f>
        <v>0</v>
      </c>
      <c r="V79" s="246">
        <f>'表４（新カリ）データ　2015～'!N38*学習時間自己点検シート!J79</f>
        <v>0</v>
      </c>
      <c r="W79" s="246">
        <f>'表４（新カリ）データ　2015～'!O38*学習時間自己点検シート!J79</f>
        <v>0</v>
      </c>
      <c r="X79" s="246">
        <f>'表４（新カリ）データ　2015～'!P38*学習時間自己点検シート!J79</f>
        <v>0</v>
      </c>
      <c r="Y79" s="247">
        <f>'表４（新カリ）データ　2015～'!Q38*学習時間自己点検シート!J79</f>
        <v>0</v>
      </c>
      <c r="Z79" s="248">
        <f t="shared" si="30"/>
        <v>0</v>
      </c>
      <c r="AA79" s="249"/>
      <c r="AB79" s="245">
        <f>'表４（新カリ）データ　2015～'!V38*学習時間自己点検シート!J79</f>
        <v>0</v>
      </c>
      <c r="AC79" s="246">
        <f>'表４（新カリ）データ　2015～'!W38*学習時間自己点検シート!J79</f>
        <v>0</v>
      </c>
      <c r="AD79" s="246">
        <f>'表４（新カリ）データ　2015～'!X38*学習時間自己点検シート!J79</f>
        <v>0</v>
      </c>
      <c r="AE79" s="246">
        <f>'表４（新カリ）データ　2015～'!Y38*学習時間自己点検シート!J79</f>
        <v>0</v>
      </c>
      <c r="AF79" s="246">
        <f>'表４（新カリ）データ　2015～'!Z38*学習時間自己点検シート!J79</f>
        <v>0</v>
      </c>
      <c r="AG79" s="246">
        <f>'表４（新カリ）データ　2015～'!AA38*学習時間自己点検シート!J79</f>
        <v>0</v>
      </c>
      <c r="AH79" s="247">
        <f>'表４（新カリ）データ　2015～'!AB38*学習時間自己点検シート!J79</f>
        <v>0</v>
      </c>
      <c r="AI79" s="248">
        <f t="shared" si="31"/>
        <v>0</v>
      </c>
    </row>
    <row r="80" spans="1:35" ht="12" customHeight="1" x14ac:dyDescent="0.15">
      <c r="E80">
        <v>1</v>
      </c>
      <c r="J80" s="200"/>
      <c r="K80" s="212" t="str">
        <f>'表４（新カリ）データ　2015～'!A39</f>
        <v>防災実習</v>
      </c>
      <c r="M80" s="250">
        <f>'表４（新カリ）データ　2015～'!B39*J80</f>
        <v>0</v>
      </c>
      <c r="N80" s="249"/>
      <c r="O80" s="245">
        <f>'表４（新カリ）データ　2015～'!G39*学習時間自己点検シート!J80</f>
        <v>0</v>
      </c>
      <c r="P80" s="246">
        <f>'表４（新カリ）データ　2015～'!H39*学習時間自己点検シート!J80</f>
        <v>0</v>
      </c>
      <c r="Q80" s="246">
        <f>'表４（新カリ）データ　2015～'!I39*学習時間自己点検シート!J80</f>
        <v>0</v>
      </c>
      <c r="R80" s="246">
        <f>'表４（新カリ）データ　2015～'!J39*学習時間自己点検シート!J80</f>
        <v>0</v>
      </c>
      <c r="S80" s="246">
        <f>'表４（新カリ）データ　2015～'!K39*学習時間自己点検シート!J80</f>
        <v>0</v>
      </c>
      <c r="T80" s="246">
        <f>'表４（新カリ）データ　2015～'!L39*学習時間自己点検シート!J80</f>
        <v>0</v>
      </c>
      <c r="U80" s="246">
        <f>'表４（新カリ）データ　2015～'!M39*学習時間自己点検シート!J80</f>
        <v>0</v>
      </c>
      <c r="V80" s="246">
        <f>'表４（新カリ）データ　2015～'!N39*学習時間自己点検シート!J80</f>
        <v>0</v>
      </c>
      <c r="W80" s="246">
        <f>'表４（新カリ）データ　2015～'!O39*学習時間自己点検シート!J80</f>
        <v>0</v>
      </c>
      <c r="X80" s="246">
        <f>'表４（新カリ）データ　2015～'!P39*学習時間自己点検シート!J80</f>
        <v>0</v>
      </c>
      <c r="Y80" s="247">
        <f>'表４（新カリ）データ　2015～'!Q39*学習時間自己点検シート!J80</f>
        <v>0</v>
      </c>
      <c r="Z80" s="248">
        <f t="shared" si="30"/>
        <v>0</v>
      </c>
      <c r="AA80" s="249"/>
      <c r="AB80" s="245">
        <f>'表４（新カリ）データ　2015～'!V39*学習時間自己点検シート!J80</f>
        <v>0</v>
      </c>
      <c r="AC80" s="246">
        <f>'表４（新カリ）データ　2015～'!W39*学習時間自己点検シート!J80</f>
        <v>0</v>
      </c>
      <c r="AD80" s="246">
        <f>'表４（新カリ）データ　2015～'!X39*学習時間自己点検シート!J80</f>
        <v>0</v>
      </c>
      <c r="AE80" s="246">
        <f>'表４（新カリ）データ　2015～'!Y39*学習時間自己点検シート!J80</f>
        <v>0</v>
      </c>
      <c r="AF80" s="246">
        <f>'表４（新カリ）データ　2015～'!Z39*学習時間自己点検シート!J80</f>
        <v>0</v>
      </c>
      <c r="AG80" s="246">
        <f>'表４（新カリ）データ　2015～'!AA39*学習時間自己点検シート!J80</f>
        <v>0</v>
      </c>
      <c r="AH80" s="247">
        <f>'表４（新カリ）データ　2015～'!AB39*学習時間自己点検シート!J80</f>
        <v>0</v>
      </c>
      <c r="AI80" s="248">
        <f t="shared" si="31"/>
        <v>0</v>
      </c>
    </row>
    <row r="81" spans="1:35" ht="12" customHeight="1" x14ac:dyDescent="0.15">
      <c r="G81" s="120">
        <v>1</v>
      </c>
      <c r="J81" s="200"/>
      <c r="K81" s="212" t="str">
        <f>'表４（新カリ）データ　2015～'!A40</f>
        <v>卒業研究</v>
      </c>
      <c r="M81" s="250">
        <f>'表４（新カリ）データ　2015～'!B40*J81</f>
        <v>0</v>
      </c>
      <c r="N81" s="249"/>
      <c r="O81" s="245">
        <f>'表４（新カリ）データ　2015～'!G40*学習時間自己点検シート!J81</f>
        <v>0</v>
      </c>
      <c r="P81" s="246">
        <f>'表４（新カリ）データ　2015～'!H40*学習時間自己点検シート!J81</f>
        <v>0</v>
      </c>
      <c r="Q81" s="246">
        <f>'表４（新カリ）データ　2015～'!I40*学習時間自己点検シート!J81</f>
        <v>0</v>
      </c>
      <c r="R81" s="246">
        <f>'表４（新カリ）データ　2015～'!J40*学習時間自己点検シート!J81</f>
        <v>0</v>
      </c>
      <c r="S81" s="246">
        <f>'表４（新カリ）データ　2015～'!K40*学習時間自己点検シート!J81</f>
        <v>0</v>
      </c>
      <c r="T81" s="246">
        <f>'表４（新カリ）データ　2015～'!L40*学習時間自己点検シート!J81</f>
        <v>0</v>
      </c>
      <c r="U81" s="246">
        <f>'表４（新カリ）データ　2015～'!M40*学習時間自己点検シート!J81</f>
        <v>0</v>
      </c>
      <c r="V81" s="246">
        <f>'表４（新カリ）データ　2015～'!N40*学習時間自己点検シート!J81</f>
        <v>0</v>
      </c>
      <c r="W81" s="246">
        <f>'表４（新カリ）データ　2015～'!O40*学習時間自己点検シート!J81</f>
        <v>0</v>
      </c>
      <c r="X81" s="246">
        <f>'表４（新カリ）データ　2015～'!P40*学習時間自己点検シート!J81</f>
        <v>0</v>
      </c>
      <c r="Y81" s="247">
        <f>'表４（新カリ）データ　2015～'!Q40*学習時間自己点検シート!J81</f>
        <v>0</v>
      </c>
      <c r="Z81" s="248">
        <f t="shared" si="30"/>
        <v>0</v>
      </c>
      <c r="AA81" s="249"/>
      <c r="AB81" s="245">
        <f>'表４（新カリ）データ　2015～'!V40*学習時間自己点検シート!J81</f>
        <v>0</v>
      </c>
      <c r="AC81" s="246">
        <f>'表４（新カリ）データ　2015～'!W40*学習時間自己点検シート!J81</f>
        <v>0</v>
      </c>
      <c r="AD81" s="246">
        <f>'表４（新カリ）データ　2015～'!X40*学習時間自己点検シート!J81</f>
        <v>0</v>
      </c>
      <c r="AE81" s="246">
        <f>'表４（新カリ）データ　2015～'!Y40*学習時間自己点検シート!J81</f>
        <v>0</v>
      </c>
      <c r="AF81" s="246">
        <f>'表４（新カリ）データ　2015～'!Z40*学習時間自己点検シート!J81</f>
        <v>0</v>
      </c>
      <c r="AG81" s="246">
        <f>'表４（新カリ）データ　2015～'!AA40*学習時間自己点検シート!J81</f>
        <v>0</v>
      </c>
      <c r="AH81" s="247">
        <f>'表４（新カリ）データ　2015～'!AB40*学習時間自己点検シート!J81</f>
        <v>0</v>
      </c>
      <c r="AI81" s="248">
        <f t="shared" si="31"/>
        <v>0</v>
      </c>
    </row>
    <row r="82" spans="1:35" ht="12" customHeight="1" x14ac:dyDescent="0.15">
      <c r="E82">
        <v>1</v>
      </c>
      <c r="J82" s="200"/>
      <c r="K82" s="212" t="str">
        <f>'表４（新カリ）データ　2015～'!A41</f>
        <v>生物・生態学</v>
      </c>
      <c r="M82" s="250">
        <f>'表４（新カリ）データ　2015～'!B41*J82</f>
        <v>0</v>
      </c>
      <c r="N82" s="249"/>
      <c r="O82" s="245">
        <f>'表４（新カリ）データ　2015～'!G41*学習時間自己点検シート!J82</f>
        <v>0</v>
      </c>
      <c r="P82" s="246">
        <f>'表４（新カリ）データ　2015～'!H41*学習時間自己点検シート!J82</f>
        <v>0</v>
      </c>
      <c r="Q82" s="246">
        <f>'表４（新カリ）データ　2015～'!I41*学習時間自己点検シート!J82</f>
        <v>0</v>
      </c>
      <c r="R82" s="246">
        <f>'表４（新カリ）データ　2015～'!J41*学習時間自己点検シート!J82</f>
        <v>0</v>
      </c>
      <c r="S82" s="246">
        <f>'表４（新カリ）データ　2015～'!K41*学習時間自己点検シート!J82</f>
        <v>0</v>
      </c>
      <c r="T82" s="246">
        <f>'表４（新カリ）データ　2015～'!L41*学習時間自己点検シート!J82</f>
        <v>0</v>
      </c>
      <c r="U82" s="246">
        <f>'表４（新カリ）データ　2015～'!M41*学習時間自己点検シート!J82</f>
        <v>0</v>
      </c>
      <c r="V82" s="246">
        <f>'表４（新カリ）データ　2015～'!N41*学習時間自己点検シート!J82</f>
        <v>0</v>
      </c>
      <c r="W82" s="246">
        <f>'表４（新カリ）データ　2015～'!O41*学習時間自己点検シート!J82</f>
        <v>0</v>
      </c>
      <c r="X82" s="246">
        <f>'表４（新カリ）データ　2015～'!P41*学習時間自己点検シート!J82</f>
        <v>0</v>
      </c>
      <c r="Y82" s="247">
        <f>'表４（新カリ）データ　2015～'!Q41*学習時間自己点検シート!J82</f>
        <v>0</v>
      </c>
      <c r="Z82" s="248">
        <f t="shared" si="30"/>
        <v>0</v>
      </c>
      <c r="AA82" s="249"/>
      <c r="AB82" s="245">
        <f>'表４（新カリ）データ　2015～'!V41*学習時間自己点検シート!J82</f>
        <v>0</v>
      </c>
      <c r="AC82" s="246">
        <f>'表４（新カリ）データ　2015～'!W41*学習時間自己点検シート!J82</f>
        <v>0</v>
      </c>
      <c r="AD82" s="246">
        <f>'表４（新カリ）データ　2015～'!X41*学習時間自己点検シート!J82</f>
        <v>0</v>
      </c>
      <c r="AE82" s="246">
        <f>'表４（新カリ）データ　2015～'!Y41*学習時間自己点検シート!J82</f>
        <v>0</v>
      </c>
      <c r="AF82" s="246">
        <f>'表４（新カリ）データ　2015～'!Z41*学習時間自己点検シート!J82</f>
        <v>0</v>
      </c>
      <c r="AG82" s="246">
        <f>'表４（新カリ）データ　2015～'!AA41*学習時間自己点検シート!J82</f>
        <v>0</v>
      </c>
      <c r="AH82" s="247">
        <f>'表４（新カリ）データ　2015～'!AB41*学習時間自己点検シート!J82</f>
        <v>0</v>
      </c>
      <c r="AI82" s="248">
        <f t="shared" si="31"/>
        <v>0</v>
      </c>
    </row>
    <row r="83" spans="1:35" ht="12" customHeight="1" x14ac:dyDescent="0.15">
      <c r="C83" s="120">
        <v>1</v>
      </c>
      <c r="J83" s="200"/>
      <c r="K83" s="212" t="str">
        <f>'表４（新カリ）データ　2015～'!A42</f>
        <v>生態工学</v>
      </c>
      <c r="M83" s="250">
        <f>'表４（新カリ）データ　2015～'!B42*J83</f>
        <v>0</v>
      </c>
      <c r="N83" s="249"/>
      <c r="O83" s="245">
        <f>'表４（新カリ）データ　2015～'!G42*学習時間自己点検シート!J83</f>
        <v>0</v>
      </c>
      <c r="P83" s="246">
        <f>'表４（新カリ）データ　2015～'!H42*学習時間自己点検シート!J83</f>
        <v>0</v>
      </c>
      <c r="Q83" s="246">
        <f>'表４（新カリ）データ　2015～'!I42*学習時間自己点検シート!J83</f>
        <v>0</v>
      </c>
      <c r="R83" s="246">
        <f>'表４（新カリ）データ　2015～'!J42*学習時間自己点検シート!J83</f>
        <v>0</v>
      </c>
      <c r="S83" s="246">
        <f>'表４（新カリ）データ　2015～'!K42*学習時間自己点検シート!J83</f>
        <v>0</v>
      </c>
      <c r="T83" s="246">
        <f>'表４（新カリ）データ　2015～'!L42*学習時間自己点検シート!J83</f>
        <v>0</v>
      </c>
      <c r="U83" s="246">
        <f>'表４（新カリ）データ　2015～'!M42*学習時間自己点検シート!J83</f>
        <v>0</v>
      </c>
      <c r="V83" s="246">
        <f>'表４（新カリ）データ　2015～'!N42*学習時間自己点検シート!J83</f>
        <v>0</v>
      </c>
      <c r="W83" s="246">
        <f>'表４（新カリ）データ　2015～'!O42*学習時間自己点検シート!J83</f>
        <v>0</v>
      </c>
      <c r="X83" s="246">
        <f>'表４（新カリ）データ　2015～'!P42*学習時間自己点検シート!J83</f>
        <v>0</v>
      </c>
      <c r="Y83" s="247">
        <f>'表４（新カリ）データ　2015～'!Q42*学習時間自己点検シート!J83</f>
        <v>0</v>
      </c>
      <c r="Z83" s="248">
        <f t="shared" si="30"/>
        <v>0</v>
      </c>
      <c r="AA83" s="249"/>
      <c r="AB83" s="245">
        <f>'表４（新カリ）データ　2015～'!V42*学習時間自己点検シート!J83</f>
        <v>0</v>
      </c>
      <c r="AC83" s="246">
        <f>'表４（新カリ）データ　2015～'!W42*学習時間自己点検シート!J83</f>
        <v>0</v>
      </c>
      <c r="AD83" s="246">
        <f>'表４（新カリ）データ　2015～'!X42*学習時間自己点検シート!J83</f>
        <v>0</v>
      </c>
      <c r="AE83" s="246">
        <f>'表４（新カリ）データ　2015～'!Y42*学習時間自己点検シート!J83</f>
        <v>0</v>
      </c>
      <c r="AF83" s="246">
        <f>'表４（新カリ）データ　2015～'!Z42*学習時間自己点検シート!J83</f>
        <v>0</v>
      </c>
      <c r="AG83" s="246">
        <f>'表４（新カリ）データ　2015～'!AA42*学習時間自己点検シート!J83</f>
        <v>0</v>
      </c>
      <c r="AH83" s="247">
        <f>'表４（新カリ）データ　2015～'!AB42*学習時間自己点検シート!J83</f>
        <v>0</v>
      </c>
      <c r="AI83" s="248">
        <f t="shared" si="31"/>
        <v>0</v>
      </c>
    </row>
    <row r="84" spans="1:35" ht="12" customHeight="1" x14ac:dyDescent="0.15">
      <c r="D84" s="120">
        <v>1</v>
      </c>
      <c r="J84" s="200"/>
      <c r="K84" s="212" t="str">
        <f>'表４（新カリ）データ　2015～'!A43</f>
        <v>環境アセスメント及び演習</v>
      </c>
      <c r="M84" s="250">
        <f>'表４（新カリ）データ　2015～'!B43*J84</f>
        <v>0</v>
      </c>
      <c r="N84" s="249"/>
      <c r="O84" s="245">
        <f>'表４（新カリ）データ　2015～'!G43*学習時間自己点検シート!J84</f>
        <v>0</v>
      </c>
      <c r="P84" s="246">
        <f>'表４（新カリ）データ　2015～'!H43*学習時間自己点検シート!J84</f>
        <v>0</v>
      </c>
      <c r="Q84" s="246">
        <f>'表４（新カリ）データ　2015～'!I43*学習時間自己点検シート!J84</f>
        <v>0</v>
      </c>
      <c r="R84" s="246">
        <f>'表４（新カリ）データ　2015～'!J43*学習時間自己点検シート!J84</f>
        <v>0</v>
      </c>
      <c r="S84" s="246">
        <f>'表４（新カリ）データ　2015～'!K43*学習時間自己点検シート!J84</f>
        <v>0</v>
      </c>
      <c r="T84" s="246">
        <f>'表４（新カリ）データ　2015～'!L43*学習時間自己点検シート!J84</f>
        <v>0</v>
      </c>
      <c r="U84" s="246">
        <f>'表４（新カリ）データ　2015～'!M43*学習時間自己点検シート!J84</f>
        <v>0</v>
      </c>
      <c r="V84" s="246">
        <f>'表４（新カリ）データ　2015～'!N43*学習時間自己点検シート!J84</f>
        <v>0</v>
      </c>
      <c r="W84" s="246">
        <f>'表４（新カリ）データ　2015～'!O43*学習時間自己点検シート!J84</f>
        <v>0</v>
      </c>
      <c r="X84" s="246">
        <f>'表４（新カリ）データ　2015～'!P43*学習時間自己点検シート!J84</f>
        <v>0</v>
      </c>
      <c r="Y84" s="247">
        <f>'表４（新カリ）データ　2015～'!Q43*学習時間自己点検シート!J84</f>
        <v>0</v>
      </c>
      <c r="Z84" s="248">
        <f t="shared" si="30"/>
        <v>0</v>
      </c>
      <c r="AA84" s="249"/>
      <c r="AB84" s="245">
        <f>'表４（新カリ）データ　2015～'!V43*学習時間自己点検シート!J84</f>
        <v>0</v>
      </c>
      <c r="AC84" s="246">
        <f>'表４（新カリ）データ　2015～'!W43*学習時間自己点検シート!J84</f>
        <v>0</v>
      </c>
      <c r="AD84" s="246">
        <f>'表４（新カリ）データ　2015～'!X43*学習時間自己点検シート!J84</f>
        <v>0</v>
      </c>
      <c r="AE84" s="246">
        <f>'表４（新カリ）データ　2015～'!Y43*学習時間自己点検シート!J84</f>
        <v>0</v>
      </c>
      <c r="AF84" s="246">
        <f>'表４（新カリ）データ　2015～'!Z43*学習時間自己点検シート!J84</f>
        <v>0</v>
      </c>
      <c r="AG84" s="246">
        <f>'表４（新カリ）データ　2015～'!AA43*学習時間自己点検シート!J84</f>
        <v>0</v>
      </c>
      <c r="AH84" s="247">
        <f>'表４（新カリ）データ　2015～'!AB43*学習時間自己点検シート!J84</f>
        <v>0</v>
      </c>
      <c r="AI84" s="248">
        <f t="shared" si="31"/>
        <v>0</v>
      </c>
    </row>
    <row r="85" spans="1:35" ht="12" customHeight="1" x14ac:dyDescent="0.15">
      <c r="A85">
        <v>1</v>
      </c>
      <c r="J85" s="200"/>
      <c r="K85" s="212" t="str">
        <f>'表４（新カリ）データ　2015～'!A44</f>
        <v>環境工学</v>
      </c>
      <c r="M85" s="250">
        <f>'表４（新カリ）データ　2015～'!B44*J85</f>
        <v>0</v>
      </c>
      <c r="N85" s="249"/>
      <c r="O85" s="245">
        <f>'表４（新カリ）データ　2015～'!G44*学習時間自己点検シート!J85</f>
        <v>0</v>
      </c>
      <c r="P85" s="246">
        <f>'表４（新カリ）データ　2015～'!H44*学習時間自己点検シート!J85</f>
        <v>0</v>
      </c>
      <c r="Q85" s="246">
        <f>'表４（新カリ）データ　2015～'!I44*学習時間自己点検シート!J85</f>
        <v>0</v>
      </c>
      <c r="R85" s="246">
        <f>'表４（新カリ）データ　2015～'!J44*学習時間自己点検シート!J85</f>
        <v>0</v>
      </c>
      <c r="S85" s="246">
        <f>'表４（新カリ）データ　2015～'!K44*学習時間自己点検シート!J85</f>
        <v>0</v>
      </c>
      <c r="T85" s="246">
        <f>'表４（新カリ）データ　2015～'!L44*学習時間自己点検シート!J85</f>
        <v>0</v>
      </c>
      <c r="U85" s="246">
        <f>'表４（新カリ）データ　2015～'!M44*学習時間自己点検シート!J85</f>
        <v>0</v>
      </c>
      <c r="V85" s="246">
        <f>'表４（新カリ）データ　2015～'!N44*学習時間自己点検シート!J85</f>
        <v>0</v>
      </c>
      <c r="W85" s="246">
        <f>'表４（新カリ）データ　2015～'!O44*学習時間自己点検シート!J85</f>
        <v>0</v>
      </c>
      <c r="X85" s="246">
        <f>'表４（新カリ）データ　2015～'!P44*学習時間自己点検シート!J85</f>
        <v>0</v>
      </c>
      <c r="Y85" s="247">
        <f>'表４（新カリ）データ　2015～'!Q44*学習時間自己点検シート!J85</f>
        <v>0</v>
      </c>
      <c r="Z85" s="248">
        <f t="shared" si="30"/>
        <v>0</v>
      </c>
      <c r="AA85" s="249"/>
      <c r="AB85" s="245">
        <f>'表４（新カリ）データ　2015～'!V44*学習時間自己点検シート!J85</f>
        <v>0</v>
      </c>
      <c r="AC85" s="246">
        <f>'表４（新カリ）データ　2015～'!W44*学習時間自己点検シート!J85</f>
        <v>0</v>
      </c>
      <c r="AD85" s="246">
        <f>'表４（新カリ）データ　2015～'!X44*学習時間自己点検シート!J85</f>
        <v>0</v>
      </c>
      <c r="AE85" s="246">
        <f>'表４（新カリ）データ　2015～'!Y44*学習時間自己点検シート!J85</f>
        <v>0</v>
      </c>
      <c r="AF85" s="246">
        <f>'表４（新カリ）データ　2015～'!Z44*学習時間自己点検シート!J85</f>
        <v>0</v>
      </c>
      <c r="AG85" s="246">
        <f>'表４（新カリ）データ　2015～'!AA44*学習時間自己点検シート!J85</f>
        <v>0</v>
      </c>
      <c r="AH85" s="247">
        <f>'表４（新カリ）データ　2015～'!AB44*学習時間自己点検シート!J85</f>
        <v>0</v>
      </c>
      <c r="AI85" s="248">
        <f t="shared" si="31"/>
        <v>0</v>
      </c>
    </row>
    <row r="86" spans="1:35" ht="12" customHeight="1" x14ac:dyDescent="0.15">
      <c r="A86">
        <v>1</v>
      </c>
      <c r="J86" s="200"/>
      <c r="K86" s="212" t="str">
        <f>'表４（新カリ）データ　2015～'!A45</f>
        <v>測量学</v>
      </c>
      <c r="M86" s="250">
        <f>'表４（新カリ）データ　2015～'!B45*J86</f>
        <v>0</v>
      </c>
      <c r="N86" s="249"/>
      <c r="O86" s="245">
        <f>'表４（新カリ）データ　2015～'!G45*学習時間自己点検シート!J86</f>
        <v>0</v>
      </c>
      <c r="P86" s="246">
        <f>'表４（新カリ）データ　2015～'!H45*学習時間自己点検シート!J86</f>
        <v>0</v>
      </c>
      <c r="Q86" s="246">
        <f>'表４（新カリ）データ　2015～'!I45*学習時間自己点検シート!J86</f>
        <v>0</v>
      </c>
      <c r="R86" s="246">
        <f>'表４（新カリ）データ　2015～'!J45*学習時間自己点検シート!J86</f>
        <v>0</v>
      </c>
      <c r="S86" s="246">
        <f>'表４（新カリ）データ　2015～'!K45*学習時間自己点検シート!J86</f>
        <v>0</v>
      </c>
      <c r="T86" s="246">
        <f>'表４（新カリ）データ　2015～'!L45*学習時間自己点検シート!J86</f>
        <v>0</v>
      </c>
      <c r="U86" s="246">
        <f>'表４（新カリ）データ　2015～'!M45*学習時間自己点検シート!J86</f>
        <v>0</v>
      </c>
      <c r="V86" s="246">
        <f>'表４（新カリ）データ　2015～'!N45*学習時間自己点検シート!J86</f>
        <v>0</v>
      </c>
      <c r="W86" s="246">
        <f>'表４（新カリ）データ　2015～'!O45*学習時間自己点検シート!J86</f>
        <v>0</v>
      </c>
      <c r="X86" s="246">
        <f>'表４（新カリ）データ　2015～'!P45*学習時間自己点検シート!J86</f>
        <v>0</v>
      </c>
      <c r="Y86" s="247">
        <f>'表４（新カリ）データ　2015～'!Q45*学習時間自己点検シート!J86</f>
        <v>0</v>
      </c>
      <c r="Z86" s="248">
        <f t="shared" si="30"/>
        <v>0</v>
      </c>
      <c r="AA86" s="249"/>
      <c r="AB86" s="245">
        <f>'表４（新カリ）データ　2015～'!V45*学習時間自己点検シート!J86</f>
        <v>0</v>
      </c>
      <c r="AC86" s="246">
        <f>'表４（新カリ）データ　2015～'!W45*学習時間自己点検シート!J86</f>
        <v>0</v>
      </c>
      <c r="AD86" s="246">
        <f>'表４（新カリ）データ　2015～'!X45*学習時間自己点検シート!J86</f>
        <v>0</v>
      </c>
      <c r="AE86" s="246">
        <f>'表４（新カリ）データ　2015～'!Y45*学習時間自己点検シート!J86</f>
        <v>0</v>
      </c>
      <c r="AF86" s="246">
        <f>'表４（新カリ）データ　2015～'!Z45*学習時間自己点検シート!J86</f>
        <v>0</v>
      </c>
      <c r="AG86" s="246">
        <f>'表４（新カリ）データ　2015～'!AA45*学習時間自己点検シート!J86</f>
        <v>0</v>
      </c>
      <c r="AH86" s="247">
        <f>'表４（新カリ）データ　2015～'!AB45*学習時間自己点検シート!J86</f>
        <v>0</v>
      </c>
      <c r="AI86" s="248">
        <f t="shared" si="31"/>
        <v>0</v>
      </c>
    </row>
    <row r="87" spans="1:35" ht="12" customHeight="1" x14ac:dyDescent="0.15">
      <c r="B87">
        <v>1</v>
      </c>
      <c r="J87" s="200"/>
      <c r="K87" s="212" t="str">
        <f>'表４（新カリ）データ　2015～'!A46</f>
        <v>測量実習</v>
      </c>
      <c r="M87" s="250">
        <f>'表４（新カリ）データ　2015～'!B46*J87</f>
        <v>0</v>
      </c>
      <c r="N87" s="249"/>
      <c r="O87" s="245">
        <f>'表４（新カリ）データ　2015～'!G46*学習時間自己点検シート!J87</f>
        <v>0</v>
      </c>
      <c r="P87" s="246">
        <f>'表４（新カリ）データ　2015～'!H46*学習時間自己点検シート!J87</f>
        <v>0</v>
      </c>
      <c r="Q87" s="246">
        <f>'表４（新カリ）データ　2015～'!I46*学習時間自己点検シート!J87</f>
        <v>0</v>
      </c>
      <c r="R87" s="246">
        <f>'表４（新カリ）データ　2015～'!J46*学習時間自己点検シート!J87</f>
        <v>0</v>
      </c>
      <c r="S87" s="246">
        <f>'表４（新カリ）データ　2015～'!K46*学習時間自己点検シート!J87</f>
        <v>0</v>
      </c>
      <c r="T87" s="246">
        <f>'表４（新カリ）データ　2015～'!L46*学習時間自己点検シート!J87</f>
        <v>0</v>
      </c>
      <c r="U87" s="246">
        <f>'表４（新カリ）データ　2015～'!M46*学習時間自己点検シート!J87</f>
        <v>0</v>
      </c>
      <c r="V87" s="246">
        <f>'表４（新カリ）データ　2015～'!N46*学習時間自己点検シート!J87</f>
        <v>0</v>
      </c>
      <c r="W87" s="246">
        <f>'表４（新カリ）データ　2015～'!O46*学習時間自己点検シート!J87</f>
        <v>0</v>
      </c>
      <c r="X87" s="246">
        <f>'表４（新カリ）データ　2015～'!P46*学習時間自己点検シート!J87</f>
        <v>0</v>
      </c>
      <c r="Y87" s="247">
        <f>'表４（新カリ）データ　2015～'!Q46*学習時間自己点検シート!J87</f>
        <v>0</v>
      </c>
      <c r="Z87" s="248">
        <f t="shared" si="30"/>
        <v>0</v>
      </c>
      <c r="AA87" s="249"/>
      <c r="AB87" s="245">
        <f>'表４（新カリ）データ　2015～'!V46*学習時間自己点検シート!J87</f>
        <v>0</v>
      </c>
      <c r="AC87" s="246">
        <f>'表４（新カリ）データ　2015～'!W46*学習時間自己点検シート!J87</f>
        <v>0</v>
      </c>
      <c r="AD87" s="246">
        <f>'表４（新カリ）データ　2015～'!X46*学習時間自己点検シート!J87</f>
        <v>0</v>
      </c>
      <c r="AE87" s="246">
        <f>'表４（新カリ）データ　2015～'!Y46*学習時間自己点検シート!J87</f>
        <v>0</v>
      </c>
      <c r="AF87" s="246">
        <f>'表４（新カリ）データ　2015～'!Z46*学習時間自己点検シート!J87</f>
        <v>0</v>
      </c>
      <c r="AG87" s="246">
        <f>'表４（新カリ）データ　2015～'!AA46*学習時間自己点検シート!J87</f>
        <v>0</v>
      </c>
      <c r="AH87" s="247">
        <f>'表４（新カリ）データ　2015～'!AB46*学習時間自己点検シート!J87</f>
        <v>0</v>
      </c>
      <c r="AI87" s="248">
        <f t="shared" si="31"/>
        <v>0</v>
      </c>
    </row>
    <row r="88" spans="1:35" ht="12" customHeight="1" x14ac:dyDescent="0.15">
      <c r="F88">
        <v>1</v>
      </c>
      <c r="J88" s="200"/>
      <c r="K88" s="212" t="str">
        <f>'表４（新カリ）データ　2015～'!A47</f>
        <v>応用測量学及び演習</v>
      </c>
      <c r="M88" s="250">
        <f>'表４（新カリ）データ　2015～'!B47*J88</f>
        <v>0</v>
      </c>
      <c r="N88" s="249"/>
      <c r="O88" s="245">
        <f>'表４（新カリ）データ　2015～'!G47*学習時間自己点検シート!J88</f>
        <v>0</v>
      </c>
      <c r="P88" s="246">
        <f>'表４（新カリ）データ　2015～'!H47*学習時間自己点検シート!J88</f>
        <v>0</v>
      </c>
      <c r="Q88" s="246">
        <f>'表４（新カリ）データ　2015～'!I47*学習時間自己点検シート!J88</f>
        <v>0</v>
      </c>
      <c r="R88" s="246">
        <f>'表４（新カリ）データ　2015～'!J47*学習時間自己点検シート!J88</f>
        <v>0</v>
      </c>
      <c r="S88" s="246">
        <f>'表４（新カリ）データ　2015～'!K47*学習時間自己点検シート!J88</f>
        <v>0</v>
      </c>
      <c r="T88" s="246">
        <f>'表４（新カリ）データ　2015～'!L47*学習時間自己点検シート!J88</f>
        <v>0</v>
      </c>
      <c r="U88" s="246">
        <f>'表４（新カリ）データ　2015～'!M47*学習時間自己点検シート!J88</f>
        <v>0</v>
      </c>
      <c r="V88" s="246">
        <f>'表４（新カリ）データ　2015～'!N47*学習時間自己点検シート!J88</f>
        <v>0</v>
      </c>
      <c r="W88" s="246">
        <f>'表４（新カリ）データ　2015～'!O47*学習時間自己点検シート!J88</f>
        <v>0</v>
      </c>
      <c r="X88" s="246">
        <f>'表４（新カリ）データ　2015～'!P47*学習時間自己点検シート!J88</f>
        <v>0</v>
      </c>
      <c r="Y88" s="247">
        <f>'表４（新カリ）データ　2015～'!Q47*学習時間自己点検シート!J88</f>
        <v>0</v>
      </c>
      <c r="Z88" s="248">
        <f t="shared" si="30"/>
        <v>0</v>
      </c>
      <c r="AA88" s="249"/>
      <c r="AB88" s="245">
        <f>'表４（新カリ）データ　2015～'!V47*学習時間自己点検シート!J88</f>
        <v>0</v>
      </c>
      <c r="AC88" s="246">
        <f>'表４（新カリ）データ　2015～'!W47*学習時間自己点検シート!J88</f>
        <v>0</v>
      </c>
      <c r="AD88" s="246">
        <f>'表４（新カリ）データ　2015～'!X47*学習時間自己点検シート!J88</f>
        <v>0</v>
      </c>
      <c r="AE88" s="246">
        <f>'表４（新カリ）データ　2015～'!Y47*学習時間自己点検シート!J88</f>
        <v>0</v>
      </c>
      <c r="AF88" s="246">
        <f>'表４（新カリ）データ　2015～'!Z47*学習時間自己点検シート!J88</f>
        <v>0</v>
      </c>
      <c r="AG88" s="246">
        <f>'表４（新カリ）データ　2015～'!AA47*学習時間自己点検シート!J88</f>
        <v>0</v>
      </c>
      <c r="AH88" s="247">
        <f>'表４（新カリ）データ　2015～'!AB47*学習時間自己点検シート!J88</f>
        <v>0</v>
      </c>
      <c r="AI88" s="248">
        <f t="shared" si="31"/>
        <v>0</v>
      </c>
    </row>
    <row r="89" spans="1:35" ht="12" customHeight="1" x14ac:dyDescent="0.15">
      <c r="E89">
        <v>1</v>
      </c>
      <c r="J89" s="200"/>
      <c r="K89" s="212" t="str">
        <f>'表４（新カリ）データ　2015～'!A48</f>
        <v>都市計画</v>
      </c>
      <c r="M89" s="250">
        <f>'表４（新カリ）データ　2015～'!B48*J89</f>
        <v>0</v>
      </c>
      <c r="N89" s="249"/>
      <c r="O89" s="245">
        <f>'表４（新カリ）データ　2015～'!G48*学習時間自己点検シート!J89</f>
        <v>0</v>
      </c>
      <c r="P89" s="246">
        <f>'表４（新カリ）データ　2015～'!H48*学習時間自己点検シート!J89</f>
        <v>0</v>
      </c>
      <c r="Q89" s="246">
        <f>'表４（新カリ）データ　2015～'!I48*学習時間自己点検シート!J89</f>
        <v>0</v>
      </c>
      <c r="R89" s="246">
        <f>'表４（新カリ）データ　2015～'!J48*学習時間自己点検シート!J89</f>
        <v>0</v>
      </c>
      <c r="S89" s="246">
        <f>'表４（新カリ）データ　2015～'!K48*学習時間自己点検シート!J89</f>
        <v>0</v>
      </c>
      <c r="T89" s="246">
        <f>'表４（新カリ）データ　2015～'!L48*学習時間自己点検シート!J89</f>
        <v>0</v>
      </c>
      <c r="U89" s="246">
        <f>'表４（新カリ）データ　2015～'!M48*学習時間自己点検シート!J89</f>
        <v>0</v>
      </c>
      <c r="V89" s="246">
        <f>'表４（新カリ）データ　2015～'!N48*学習時間自己点検シート!J89</f>
        <v>0</v>
      </c>
      <c r="W89" s="246">
        <f>'表４（新カリ）データ　2015～'!O48*学習時間自己点検シート!J89</f>
        <v>0</v>
      </c>
      <c r="X89" s="246">
        <f>'表４（新カリ）データ　2015～'!P48*学習時間自己点検シート!J89</f>
        <v>0</v>
      </c>
      <c r="Y89" s="247">
        <f>'表４（新カリ）データ　2015～'!Q48*学習時間自己点検シート!J89</f>
        <v>0</v>
      </c>
      <c r="Z89" s="248">
        <f t="shared" si="30"/>
        <v>0</v>
      </c>
      <c r="AA89" s="249"/>
      <c r="AB89" s="245">
        <f>'表４（新カリ）データ　2015～'!V48*学習時間自己点検シート!J89</f>
        <v>0</v>
      </c>
      <c r="AC89" s="246">
        <f>'表４（新カリ）データ　2015～'!W48*学習時間自己点検シート!J89</f>
        <v>0</v>
      </c>
      <c r="AD89" s="246">
        <f>'表４（新カリ）データ　2015～'!X48*学習時間自己点検シート!J89</f>
        <v>0</v>
      </c>
      <c r="AE89" s="246">
        <f>'表４（新カリ）データ　2015～'!Y48*学習時間自己点検シート!J89</f>
        <v>0</v>
      </c>
      <c r="AF89" s="246">
        <f>'表４（新カリ）データ　2015～'!Z48*学習時間自己点検シート!J89</f>
        <v>0</v>
      </c>
      <c r="AG89" s="246">
        <f>'表４（新カリ）データ　2015～'!AA48*学習時間自己点検シート!J89</f>
        <v>0</v>
      </c>
      <c r="AH89" s="247">
        <f>'表４（新カリ）データ　2015～'!AB48*学習時間自己点検シート!J89</f>
        <v>0</v>
      </c>
      <c r="AI89" s="248">
        <f t="shared" si="31"/>
        <v>0</v>
      </c>
    </row>
    <row r="90" spans="1:35" ht="12" customHeight="1" x14ac:dyDescent="0.15">
      <c r="G90" s="120">
        <v>1</v>
      </c>
      <c r="J90" s="200"/>
      <c r="K90" s="212" t="str">
        <f>'表４（新カリ）データ　2015～'!A49</f>
        <v>防災工学</v>
      </c>
      <c r="M90" s="250">
        <f>'表４（新カリ）データ　2015～'!B49*J90</f>
        <v>0</v>
      </c>
      <c r="N90" s="249"/>
      <c r="O90" s="245">
        <f>'表４（新カリ）データ　2015～'!G49*学習時間自己点検シート!J90</f>
        <v>0</v>
      </c>
      <c r="P90" s="246">
        <f>'表４（新カリ）データ　2015～'!H49*学習時間自己点検シート!J90</f>
        <v>0</v>
      </c>
      <c r="Q90" s="246">
        <f>'表４（新カリ）データ　2015～'!I49*学習時間自己点検シート!J90</f>
        <v>0</v>
      </c>
      <c r="R90" s="246">
        <f>'表４（新カリ）データ　2015～'!J49*学習時間自己点検シート!J90</f>
        <v>0</v>
      </c>
      <c r="S90" s="246">
        <f>'表４（新カリ）データ　2015～'!K49*学習時間自己点検シート!J90</f>
        <v>0</v>
      </c>
      <c r="T90" s="246">
        <f>'表４（新カリ）データ　2015～'!L49*学習時間自己点検シート!J90</f>
        <v>0</v>
      </c>
      <c r="U90" s="246">
        <f>'表４（新カリ）データ　2015～'!M49*学習時間自己点検シート!J90</f>
        <v>0</v>
      </c>
      <c r="V90" s="246">
        <f>'表４（新カリ）データ　2015～'!N49*学習時間自己点検シート!J90</f>
        <v>0</v>
      </c>
      <c r="W90" s="246">
        <f>'表４（新カリ）データ　2015～'!O49*学習時間自己点検シート!J90</f>
        <v>0</v>
      </c>
      <c r="X90" s="246">
        <f>'表４（新カリ）データ　2015～'!P49*学習時間自己点検シート!J90</f>
        <v>0</v>
      </c>
      <c r="Y90" s="247">
        <f>'表４（新カリ）データ　2015～'!Q49*学習時間自己点検シート!J90</f>
        <v>0</v>
      </c>
      <c r="Z90" s="248">
        <f t="shared" si="30"/>
        <v>0</v>
      </c>
      <c r="AA90" s="249"/>
      <c r="AB90" s="245">
        <f>'表４（新カリ）データ　2015～'!V49*学習時間自己点検シート!J90</f>
        <v>0</v>
      </c>
      <c r="AC90" s="246">
        <f>'表４（新カリ）データ　2015～'!W49*学習時間自己点検シート!J90</f>
        <v>0</v>
      </c>
      <c r="AD90" s="246">
        <f>'表４（新カリ）データ　2015～'!X49*学習時間自己点検シート!J90</f>
        <v>0</v>
      </c>
      <c r="AE90" s="246">
        <f>'表４（新カリ）データ　2015～'!Y49*学習時間自己点検シート!J90</f>
        <v>0</v>
      </c>
      <c r="AF90" s="246">
        <f>'表４（新カリ）データ　2015～'!Z49*学習時間自己点検シート!J90</f>
        <v>0</v>
      </c>
      <c r="AG90" s="246">
        <f>'表４（新カリ）データ　2015～'!AA49*学習時間自己点検シート!J90</f>
        <v>0</v>
      </c>
      <c r="AH90" s="247">
        <f>'表４（新カリ）データ　2015～'!AB49*学習時間自己点検シート!J90</f>
        <v>0</v>
      </c>
      <c r="AI90" s="248">
        <f t="shared" si="31"/>
        <v>0</v>
      </c>
    </row>
    <row r="91" spans="1:35" ht="12" customHeight="1" x14ac:dyDescent="0.15">
      <c r="F91">
        <v>1</v>
      </c>
      <c r="J91" s="200"/>
      <c r="K91" s="212" t="str">
        <f>'表４（新カリ）データ　2015～'!A50</f>
        <v>地震工学</v>
      </c>
      <c r="M91" s="250">
        <f>'表４（新カリ）データ　2015～'!B50*J91</f>
        <v>0</v>
      </c>
      <c r="N91" s="249"/>
      <c r="O91" s="245">
        <f>'表４（新カリ）データ　2015～'!G50*学習時間自己点検シート!J91</f>
        <v>0</v>
      </c>
      <c r="P91" s="246">
        <f>'表４（新カリ）データ　2015～'!H50*学習時間自己点検シート!J91</f>
        <v>0</v>
      </c>
      <c r="Q91" s="246">
        <f>'表４（新カリ）データ　2015～'!I50*学習時間自己点検シート!J91</f>
        <v>0</v>
      </c>
      <c r="R91" s="246">
        <f>'表４（新カリ）データ　2015～'!J50*学習時間自己点検シート!J91</f>
        <v>0</v>
      </c>
      <c r="S91" s="246">
        <f>'表４（新カリ）データ　2015～'!K50*学習時間自己点検シート!J91</f>
        <v>0</v>
      </c>
      <c r="T91" s="246">
        <f>'表４（新カリ）データ　2015～'!L50*学習時間自己点検シート!J91</f>
        <v>0</v>
      </c>
      <c r="U91" s="246">
        <f>'表４（新カリ）データ　2015～'!M50*学習時間自己点検シート!J91</f>
        <v>0</v>
      </c>
      <c r="V91" s="246">
        <f>'表４（新カリ）データ　2015～'!N50*学習時間自己点検シート!J91</f>
        <v>0</v>
      </c>
      <c r="W91" s="246">
        <f>'表４（新カリ）データ　2015～'!O50*学習時間自己点検シート!J91</f>
        <v>0</v>
      </c>
      <c r="X91" s="246">
        <f>'表４（新カリ）データ　2015～'!P50*学習時間自己点検シート!J91</f>
        <v>0</v>
      </c>
      <c r="Y91" s="247">
        <f>'表４（新カリ）データ　2015～'!Q50*学習時間自己点検シート!J91</f>
        <v>0</v>
      </c>
      <c r="Z91" s="248">
        <f t="shared" si="30"/>
        <v>0</v>
      </c>
      <c r="AA91" s="249"/>
      <c r="AB91" s="245">
        <f>'表４（新カリ）データ　2015～'!V50*学習時間自己点検シート!J91</f>
        <v>0</v>
      </c>
      <c r="AC91" s="246">
        <f>'表４（新カリ）データ　2015～'!W50*学習時間自己点検シート!J91</f>
        <v>0</v>
      </c>
      <c r="AD91" s="246">
        <f>'表４（新カリ）データ　2015～'!X50*学習時間自己点検シート!J91</f>
        <v>0</v>
      </c>
      <c r="AE91" s="246">
        <f>'表４（新カリ）データ　2015～'!Y50*学習時間自己点検シート!J91</f>
        <v>0</v>
      </c>
      <c r="AF91" s="246">
        <f>'表４（新カリ）データ　2015～'!Z50*学習時間自己点検シート!J91</f>
        <v>0</v>
      </c>
      <c r="AG91" s="246">
        <f>'表４（新カリ）データ　2015～'!AA50*学習時間自己点検シート!J91</f>
        <v>0</v>
      </c>
      <c r="AH91" s="247">
        <f>'表４（新カリ）データ　2015～'!AB50*学習時間自己点検シート!J91</f>
        <v>0</v>
      </c>
      <c r="AI91" s="248">
        <f t="shared" si="31"/>
        <v>0</v>
      </c>
    </row>
    <row r="92" spans="1:35" ht="12" customHeight="1" x14ac:dyDescent="0.15">
      <c r="D92" s="120">
        <v>1</v>
      </c>
      <c r="J92" s="200"/>
      <c r="K92" s="212" t="str">
        <f>'表４（新カリ）データ　2015～'!A51</f>
        <v>設計製図</v>
      </c>
      <c r="M92" s="250">
        <f>'表４（新カリ）データ　2015～'!B51*J92</f>
        <v>0</v>
      </c>
      <c r="N92" s="249"/>
      <c r="O92" s="245">
        <f>'表４（新カリ）データ　2015～'!G51*学習時間自己点検シート!J92</f>
        <v>0</v>
      </c>
      <c r="P92" s="246">
        <f>'表４（新カリ）データ　2015～'!H51*学習時間自己点検シート!J92</f>
        <v>0</v>
      </c>
      <c r="Q92" s="246">
        <f>'表４（新カリ）データ　2015～'!I51*学習時間自己点検シート!J92</f>
        <v>0</v>
      </c>
      <c r="R92" s="246">
        <f>'表４（新カリ）データ　2015～'!J51*学習時間自己点検シート!J92</f>
        <v>0</v>
      </c>
      <c r="S92" s="246">
        <f>'表４（新カリ）データ　2015～'!K51*学習時間自己点検シート!J92</f>
        <v>0</v>
      </c>
      <c r="T92" s="246">
        <f>'表４（新カリ）データ　2015～'!L51*学習時間自己点検シート!J92</f>
        <v>0</v>
      </c>
      <c r="U92" s="246">
        <f>'表４（新カリ）データ　2015～'!M51*学習時間自己点検シート!J92</f>
        <v>0</v>
      </c>
      <c r="V92" s="246">
        <f>'表４（新カリ）データ　2015～'!N51*学習時間自己点検シート!J92</f>
        <v>0</v>
      </c>
      <c r="W92" s="246">
        <f>'表４（新カリ）データ　2015～'!O51*学習時間自己点検シート!J92</f>
        <v>0</v>
      </c>
      <c r="X92" s="246">
        <f>'表４（新カリ）データ　2015～'!P51*学習時間自己点検シート!J92</f>
        <v>0</v>
      </c>
      <c r="Y92" s="247">
        <f>'表４（新カリ）データ　2015～'!Q51*学習時間自己点検シート!J92</f>
        <v>0</v>
      </c>
      <c r="Z92" s="248">
        <f t="shared" si="30"/>
        <v>0</v>
      </c>
      <c r="AA92" s="249"/>
      <c r="AB92" s="245">
        <f>'表４（新カリ）データ　2015～'!V51*学習時間自己点検シート!J92</f>
        <v>0</v>
      </c>
      <c r="AC92" s="246">
        <f>'表４（新カリ）データ　2015～'!W51*学習時間自己点検シート!J92</f>
        <v>0</v>
      </c>
      <c r="AD92" s="246">
        <f>'表４（新カリ）データ　2015～'!X51*学習時間自己点検シート!J92</f>
        <v>0</v>
      </c>
      <c r="AE92" s="246">
        <f>'表４（新カリ）データ　2015～'!Y51*学習時間自己点検シート!J92</f>
        <v>0</v>
      </c>
      <c r="AF92" s="246">
        <f>'表４（新カリ）データ　2015～'!Z51*学習時間自己点検シート!J92</f>
        <v>0</v>
      </c>
      <c r="AG92" s="246">
        <f>'表４（新カリ）データ　2015～'!AA51*学習時間自己点検シート!J92</f>
        <v>0</v>
      </c>
      <c r="AH92" s="247">
        <f>'表４（新カリ）データ　2015～'!AB51*学習時間自己点検シート!J92</f>
        <v>0</v>
      </c>
      <c r="AI92" s="248">
        <f t="shared" si="31"/>
        <v>0</v>
      </c>
    </row>
    <row r="93" spans="1:35" ht="12" customHeight="1" x14ac:dyDescent="0.15">
      <c r="C93" s="120">
        <v>1</v>
      </c>
      <c r="J93" s="200"/>
      <c r="K93" s="212" t="str">
        <f>'表４（新カリ）データ　2015～'!A52</f>
        <v>材料力学</v>
      </c>
      <c r="M93" s="250">
        <f>'表４（新カリ）データ　2015～'!B52*J93</f>
        <v>0</v>
      </c>
      <c r="N93" s="249"/>
      <c r="O93" s="245">
        <f>'表４（新カリ）データ　2015～'!G52*学習時間自己点検シート!J93</f>
        <v>0</v>
      </c>
      <c r="P93" s="246">
        <f>'表４（新カリ）データ　2015～'!H52*学習時間自己点検シート!J93</f>
        <v>0</v>
      </c>
      <c r="Q93" s="246">
        <f>'表４（新カリ）データ　2015～'!I52*学習時間自己点検シート!J93</f>
        <v>0</v>
      </c>
      <c r="R93" s="246">
        <f>'表４（新カリ）データ　2015～'!J52*学習時間自己点検シート!J93</f>
        <v>0</v>
      </c>
      <c r="S93" s="246">
        <f>'表４（新カリ）データ　2015～'!K52*学習時間自己点検シート!J93</f>
        <v>0</v>
      </c>
      <c r="T93" s="246">
        <f>'表４（新カリ）データ　2015～'!L52*学習時間自己点検シート!J93</f>
        <v>0</v>
      </c>
      <c r="U93" s="246">
        <f>'表４（新カリ）データ　2015～'!M52*学習時間自己点検シート!J93</f>
        <v>0</v>
      </c>
      <c r="V93" s="246">
        <f>'表４（新カリ）データ　2015～'!N52*学習時間自己点検シート!J93</f>
        <v>0</v>
      </c>
      <c r="W93" s="246">
        <f>'表４（新カリ）データ　2015～'!O52*学習時間自己点検シート!J93</f>
        <v>0</v>
      </c>
      <c r="X93" s="246">
        <f>'表４（新カリ）データ　2015～'!P52*学習時間自己点検シート!J93</f>
        <v>0</v>
      </c>
      <c r="Y93" s="247">
        <f>'表４（新カリ）データ　2015～'!Q52*学習時間自己点検シート!J93</f>
        <v>0</v>
      </c>
      <c r="Z93" s="248">
        <f t="shared" si="30"/>
        <v>0</v>
      </c>
      <c r="AA93" s="249"/>
      <c r="AB93" s="245">
        <f>'表４（新カリ）データ　2015～'!V52*学習時間自己点検シート!J93</f>
        <v>0</v>
      </c>
      <c r="AC93" s="246">
        <f>'表４（新カリ）データ　2015～'!W52*学習時間自己点検シート!J93</f>
        <v>0</v>
      </c>
      <c r="AD93" s="246">
        <f>'表４（新カリ）データ　2015～'!X52*学習時間自己点検シート!J93</f>
        <v>0</v>
      </c>
      <c r="AE93" s="246">
        <f>'表４（新カリ）データ　2015～'!Y52*学習時間自己点検シート!J93</f>
        <v>0</v>
      </c>
      <c r="AF93" s="246">
        <f>'表４（新カリ）データ　2015～'!Z52*学習時間自己点検シート!J93</f>
        <v>0</v>
      </c>
      <c r="AG93" s="246">
        <f>'表４（新カリ）データ　2015～'!AA52*学習時間自己点検シート!J93</f>
        <v>0</v>
      </c>
      <c r="AH93" s="247">
        <f>'表４（新カリ）データ　2015～'!AB52*学習時間自己点検シート!J93</f>
        <v>0</v>
      </c>
      <c r="AI93" s="248">
        <f t="shared" si="31"/>
        <v>0</v>
      </c>
    </row>
    <row r="94" spans="1:35" ht="12" customHeight="1" x14ac:dyDescent="0.15">
      <c r="D94" s="120">
        <v>1</v>
      </c>
      <c r="J94" s="200"/>
      <c r="K94" s="212" t="str">
        <f>'表４（新カリ）データ　2015～'!A53</f>
        <v>コンクリート工学Ⅰ</v>
      </c>
      <c r="M94" s="250">
        <f>'表４（新カリ）データ　2015～'!B53*J94</f>
        <v>0</v>
      </c>
      <c r="N94" s="249"/>
      <c r="O94" s="245">
        <f>'表４（新カリ）データ　2015～'!G53*学習時間自己点検シート!J94</f>
        <v>0</v>
      </c>
      <c r="P94" s="246">
        <f>'表４（新カリ）データ　2015～'!H53*学習時間自己点検シート!J94</f>
        <v>0</v>
      </c>
      <c r="Q94" s="246">
        <f>'表４（新カリ）データ　2015～'!I53*学習時間自己点検シート!J94</f>
        <v>0</v>
      </c>
      <c r="R94" s="246">
        <f>'表４（新カリ）データ　2015～'!J53*学習時間自己点検シート!J94</f>
        <v>0</v>
      </c>
      <c r="S94" s="246">
        <f>'表４（新カリ）データ　2015～'!K53*学習時間自己点検シート!J94</f>
        <v>0</v>
      </c>
      <c r="T94" s="246">
        <f>'表４（新カリ）データ　2015～'!L53*学習時間自己点検シート!J94</f>
        <v>0</v>
      </c>
      <c r="U94" s="246">
        <f>'表４（新カリ）データ　2015～'!M53*学習時間自己点検シート!J94</f>
        <v>0</v>
      </c>
      <c r="V94" s="246">
        <f>'表４（新カリ）データ　2015～'!N53*学習時間自己点検シート!J94</f>
        <v>0</v>
      </c>
      <c r="W94" s="246">
        <f>'表４（新カリ）データ　2015～'!O53*学習時間自己点検シート!J94</f>
        <v>0</v>
      </c>
      <c r="X94" s="246">
        <f>'表４（新カリ）データ　2015～'!P53*学習時間自己点検シート!J94</f>
        <v>0</v>
      </c>
      <c r="Y94" s="247">
        <f>'表４（新カリ）データ　2015～'!Q53*学習時間自己点検シート!J94</f>
        <v>0</v>
      </c>
      <c r="Z94" s="248">
        <f t="shared" si="30"/>
        <v>0</v>
      </c>
      <c r="AA94" s="249"/>
      <c r="AB94" s="245">
        <f>'表４（新カリ）データ　2015～'!V53*学習時間自己点検シート!J94</f>
        <v>0</v>
      </c>
      <c r="AC94" s="246">
        <f>'表４（新カリ）データ　2015～'!W53*学習時間自己点検シート!J94</f>
        <v>0</v>
      </c>
      <c r="AD94" s="246">
        <f>'表４（新カリ）データ　2015～'!X53*学習時間自己点検シート!J94</f>
        <v>0</v>
      </c>
      <c r="AE94" s="246">
        <f>'表４（新カリ）データ　2015～'!Y53*学習時間自己点検シート!J94</f>
        <v>0</v>
      </c>
      <c r="AF94" s="246">
        <f>'表４（新カリ）データ　2015～'!Z53*学習時間自己点検シート!J94</f>
        <v>0</v>
      </c>
      <c r="AG94" s="246">
        <f>'表４（新カリ）データ　2015～'!AA53*学習時間自己点検シート!J94</f>
        <v>0</v>
      </c>
      <c r="AH94" s="247">
        <f>'表４（新カリ）データ　2015～'!AB53*学習時間自己点検シート!J94</f>
        <v>0</v>
      </c>
      <c r="AI94" s="248">
        <f t="shared" si="31"/>
        <v>0</v>
      </c>
    </row>
    <row r="95" spans="1:35" ht="12" customHeight="1" x14ac:dyDescent="0.15">
      <c r="B95">
        <v>1</v>
      </c>
      <c r="J95" s="200"/>
      <c r="K95" s="212" t="str">
        <f>'表４（新カリ）データ　2015～'!A54</f>
        <v>コンクリート工学Ⅱ</v>
      </c>
      <c r="M95" s="250">
        <f>'表４（新カリ）データ　2015～'!B54*J95</f>
        <v>0</v>
      </c>
      <c r="N95" s="249"/>
      <c r="O95" s="245">
        <f>'表４（新カリ）データ　2015～'!G54*学習時間自己点検シート!J95</f>
        <v>0</v>
      </c>
      <c r="P95" s="246">
        <f>'表４（新カリ）データ　2015～'!H54*学習時間自己点検シート!J95</f>
        <v>0</v>
      </c>
      <c r="Q95" s="246">
        <f>'表４（新カリ）データ　2015～'!I54*学習時間自己点検シート!J95</f>
        <v>0</v>
      </c>
      <c r="R95" s="246">
        <f>'表４（新カリ）データ　2015～'!J54*学習時間自己点検シート!J95</f>
        <v>0</v>
      </c>
      <c r="S95" s="246">
        <f>'表４（新カリ）データ　2015～'!K54*学習時間自己点検シート!J95</f>
        <v>0</v>
      </c>
      <c r="T95" s="246">
        <f>'表４（新カリ）データ　2015～'!L54*学習時間自己点検シート!J95</f>
        <v>0</v>
      </c>
      <c r="U95" s="246">
        <f>'表４（新カリ）データ　2015～'!M54*学習時間自己点検シート!J95</f>
        <v>0</v>
      </c>
      <c r="V95" s="246">
        <f>'表４（新カリ）データ　2015～'!N54*学習時間自己点検シート!J95</f>
        <v>0</v>
      </c>
      <c r="W95" s="246">
        <f>'表４（新カリ）データ　2015～'!O54*学習時間自己点検シート!J95</f>
        <v>0</v>
      </c>
      <c r="X95" s="246">
        <f>'表４（新カリ）データ　2015～'!P54*学習時間自己点検シート!J95</f>
        <v>0</v>
      </c>
      <c r="Y95" s="247">
        <f>'表４（新カリ）データ　2015～'!Q54*学習時間自己点検シート!J95</f>
        <v>0</v>
      </c>
      <c r="Z95" s="248">
        <f t="shared" si="30"/>
        <v>0</v>
      </c>
      <c r="AA95" s="249"/>
      <c r="AB95" s="245">
        <f>'表４（新カリ）データ　2015～'!V54*学習時間自己点検シート!J95</f>
        <v>0</v>
      </c>
      <c r="AC95" s="246">
        <f>'表４（新カリ）データ　2015～'!W54*学習時間自己点検シート!J95</f>
        <v>0</v>
      </c>
      <c r="AD95" s="246">
        <f>'表４（新カリ）データ　2015～'!X54*学習時間自己点検シート!J95</f>
        <v>0</v>
      </c>
      <c r="AE95" s="246">
        <f>'表４（新カリ）データ　2015～'!Y54*学習時間自己点検シート!J95</f>
        <v>0</v>
      </c>
      <c r="AF95" s="246">
        <f>'表４（新カリ）データ　2015～'!Z54*学習時間自己点検シート!J95</f>
        <v>0</v>
      </c>
      <c r="AG95" s="246">
        <f>'表４（新カリ）データ　2015～'!AA54*学習時間自己点検シート!J95</f>
        <v>0</v>
      </c>
      <c r="AH95" s="247">
        <f>'表４（新カリ）データ　2015～'!AB54*学習時間自己点検シート!J95</f>
        <v>0</v>
      </c>
      <c r="AI95" s="248">
        <f t="shared" si="31"/>
        <v>0</v>
      </c>
    </row>
    <row r="96" spans="1:35" ht="12" customHeight="1" x14ac:dyDescent="0.15">
      <c r="C96" s="120">
        <v>1</v>
      </c>
      <c r="J96" s="200"/>
      <c r="K96" s="212" t="str">
        <f>'表４（新カリ）データ　2015～'!A55</f>
        <v>構造力学Ⅰ及び演習</v>
      </c>
      <c r="M96" s="250">
        <f>'表４（新カリ）データ　2015～'!B55*J96</f>
        <v>0</v>
      </c>
      <c r="N96" s="249"/>
      <c r="O96" s="245">
        <f>'表４（新カリ）データ　2015～'!G55*学習時間自己点検シート!J96</f>
        <v>0</v>
      </c>
      <c r="P96" s="246">
        <f>'表４（新カリ）データ　2015～'!H55*学習時間自己点検シート!J96</f>
        <v>0</v>
      </c>
      <c r="Q96" s="246">
        <f>'表４（新カリ）データ　2015～'!I55*学習時間自己点検シート!J96</f>
        <v>0</v>
      </c>
      <c r="R96" s="246">
        <f>'表４（新カリ）データ　2015～'!J55*学習時間自己点検シート!J96</f>
        <v>0</v>
      </c>
      <c r="S96" s="246">
        <f>'表４（新カリ）データ　2015～'!K55*学習時間自己点検シート!J96</f>
        <v>0</v>
      </c>
      <c r="T96" s="246">
        <f>'表４（新カリ）データ　2015～'!L55*学習時間自己点検シート!J96</f>
        <v>0</v>
      </c>
      <c r="U96" s="246">
        <f>'表４（新カリ）データ　2015～'!M55*学習時間自己点検シート!J96</f>
        <v>0</v>
      </c>
      <c r="V96" s="246">
        <f>'表４（新カリ）データ　2015～'!N55*学習時間自己点検シート!J96</f>
        <v>0</v>
      </c>
      <c r="W96" s="246">
        <f>'表４（新カリ）データ　2015～'!O55*学習時間自己点検シート!J96</f>
        <v>0</v>
      </c>
      <c r="X96" s="246">
        <f>'表４（新カリ）データ　2015～'!P55*学習時間自己点検シート!J96</f>
        <v>0</v>
      </c>
      <c r="Y96" s="247">
        <f>'表４（新カリ）データ　2015～'!Q55*学習時間自己点検シート!J96</f>
        <v>0</v>
      </c>
      <c r="Z96" s="248">
        <f t="shared" si="30"/>
        <v>0</v>
      </c>
      <c r="AA96" s="249"/>
      <c r="AB96" s="245">
        <f>'表４（新カリ）データ　2015～'!V55*学習時間自己点検シート!J96</f>
        <v>0</v>
      </c>
      <c r="AC96" s="246">
        <f>'表４（新カリ）データ　2015～'!W55*学習時間自己点検シート!J96</f>
        <v>0</v>
      </c>
      <c r="AD96" s="246">
        <f>'表４（新カリ）データ　2015～'!X55*学習時間自己点検シート!J96</f>
        <v>0</v>
      </c>
      <c r="AE96" s="246">
        <f>'表４（新カリ）データ　2015～'!Y55*学習時間自己点検シート!J96</f>
        <v>0</v>
      </c>
      <c r="AF96" s="246">
        <f>'表４（新カリ）データ　2015～'!Z55*学習時間自己点検シート!J96</f>
        <v>0</v>
      </c>
      <c r="AG96" s="246">
        <f>'表４（新カリ）データ　2015～'!AA55*学習時間自己点検シート!J96</f>
        <v>0</v>
      </c>
      <c r="AH96" s="247">
        <f>'表４（新カリ）データ　2015～'!AB55*学習時間自己点検シート!J96</f>
        <v>0</v>
      </c>
      <c r="AI96" s="248">
        <f t="shared" si="31"/>
        <v>0</v>
      </c>
    </row>
    <row r="97" spans="3:35" ht="12" customHeight="1" x14ac:dyDescent="0.15">
      <c r="D97" s="120">
        <v>1</v>
      </c>
      <c r="J97" s="200"/>
      <c r="K97" s="212" t="str">
        <f>'表４（新カリ）データ　2015～'!A56</f>
        <v>構造力学Ⅱ及び演習</v>
      </c>
      <c r="M97" s="250">
        <f>'表４（新カリ）データ　2015～'!B56*J97</f>
        <v>0</v>
      </c>
      <c r="N97" s="249"/>
      <c r="O97" s="245">
        <f>'表４（新カリ）データ　2015～'!G56*学習時間自己点検シート!J97</f>
        <v>0</v>
      </c>
      <c r="P97" s="246">
        <f>'表４（新カリ）データ　2015～'!H56*学習時間自己点検シート!J97</f>
        <v>0</v>
      </c>
      <c r="Q97" s="246">
        <f>'表４（新カリ）データ　2015～'!I56*学習時間自己点検シート!J97</f>
        <v>0</v>
      </c>
      <c r="R97" s="246">
        <f>'表４（新カリ）データ　2015～'!J56*学習時間自己点検シート!J97</f>
        <v>0</v>
      </c>
      <c r="S97" s="246">
        <f>'表４（新カリ）データ　2015～'!K56*学習時間自己点検シート!J97</f>
        <v>0</v>
      </c>
      <c r="T97" s="246">
        <f>'表４（新カリ）データ　2015～'!L56*学習時間自己点検シート!J97</f>
        <v>0</v>
      </c>
      <c r="U97" s="246">
        <f>'表４（新カリ）データ　2015～'!M56*学習時間自己点検シート!J97</f>
        <v>0</v>
      </c>
      <c r="V97" s="246">
        <f>'表４（新カリ）データ　2015～'!N56*学習時間自己点検シート!J97</f>
        <v>0</v>
      </c>
      <c r="W97" s="246">
        <f>'表４（新カリ）データ　2015～'!O56*学習時間自己点検シート!J97</f>
        <v>0</v>
      </c>
      <c r="X97" s="246">
        <f>'表４（新カリ）データ　2015～'!P56*学習時間自己点検シート!J97</f>
        <v>0</v>
      </c>
      <c r="Y97" s="247">
        <f>'表４（新カリ）データ　2015～'!Q56*学習時間自己点検シート!J97</f>
        <v>0</v>
      </c>
      <c r="Z97" s="248">
        <f t="shared" si="30"/>
        <v>0</v>
      </c>
      <c r="AA97" s="249"/>
      <c r="AB97" s="245">
        <f>'表４（新カリ）データ　2015～'!V56*学習時間自己点検シート!J97</f>
        <v>0</v>
      </c>
      <c r="AC97" s="246">
        <f>'表４（新カリ）データ　2015～'!W56*学習時間自己点検シート!J97</f>
        <v>0</v>
      </c>
      <c r="AD97" s="246">
        <f>'表４（新カリ）データ　2015～'!X56*学習時間自己点検シート!J97</f>
        <v>0</v>
      </c>
      <c r="AE97" s="246">
        <f>'表４（新カリ）データ　2015～'!Y56*学習時間自己点検シート!J97</f>
        <v>0</v>
      </c>
      <c r="AF97" s="246">
        <f>'表４（新カリ）データ　2015～'!Z56*学習時間自己点検シート!J97</f>
        <v>0</v>
      </c>
      <c r="AG97" s="246">
        <f>'表４（新カリ）データ　2015～'!AA56*学習時間自己点検シート!J97</f>
        <v>0</v>
      </c>
      <c r="AH97" s="247">
        <f>'表４（新カリ）データ　2015～'!AB56*学習時間自己点検シート!J97</f>
        <v>0</v>
      </c>
      <c r="AI97" s="248">
        <f t="shared" si="31"/>
        <v>0</v>
      </c>
    </row>
    <row r="98" spans="3:35" ht="12" customHeight="1" x14ac:dyDescent="0.15">
      <c r="G98" s="120">
        <v>1</v>
      </c>
      <c r="J98" s="200"/>
      <c r="K98" s="212" t="str">
        <f>'表４（新カリ）データ　2015～'!A57</f>
        <v>構造力学Ⅲ及び演習</v>
      </c>
      <c r="M98" s="250">
        <f>'表４（新カリ）データ　2015～'!B57*J98</f>
        <v>0</v>
      </c>
      <c r="N98" s="249"/>
      <c r="O98" s="245">
        <f>'表４（新カリ）データ　2015～'!G57*学習時間自己点検シート!J98</f>
        <v>0</v>
      </c>
      <c r="P98" s="246">
        <f>'表４（新カリ）データ　2015～'!H57*学習時間自己点検シート!J98</f>
        <v>0</v>
      </c>
      <c r="Q98" s="246">
        <f>'表４（新カリ）データ　2015～'!I57*学習時間自己点検シート!J98</f>
        <v>0</v>
      </c>
      <c r="R98" s="246">
        <f>'表４（新カリ）データ　2015～'!J57*学習時間自己点検シート!J98</f>
        <v>0</v>
      </c>
      <c r="S98" s="246">
        <f>'表４（新カリ）データ　2015～'!K57*学習時間自己点検シート!J98</f>
        <v>0</v>
      </c>
      <c r="T98" s="246">
        <f>'表４（新カリ）データ　2015～'!L57*学習時間自己点検シート!J98</f>
        <v>0</v>
      </c>
      <c r="U98" s="246">
        <f>'表４（新カリ）データ　2015～'!M57*学習時間自己点検シート!J98</f>
        <v>0</v>
      </c>
      <c r="V98" s="246">
        <f>'表４（新カリ）データ　2015～'!N57*学習時間自己点検シート!J98</f>
        <v>0</v>
      </c>
      <c r="W98" s="246">
        <f>'表４（新カリ）データ　2015～'!O57*学習時間自己点検シート!J98</f>
        <v>0</v>
      </c>
      <c r="X98" s="246">
        <f>'表４（新カリ）データ　2015～'!P57*学習時間自己点検シート!J98</f>
        <v>0</v>
      </c>
      <c r="Y98" s="247">
        <f>'表４（新カリ）データ　2015～'!Q57*学習時間自己点検シート!J98</f>
        <v>0</v>
      </c>
      <c r="Z98" s="248">
        <f t="shared" si="30"/>
        <v>0</v>
      </c>
      <c r="AA98" s="249"/>
      <c r="AB98" s="245">
        <f>'表４（新カリ）データ　2015～'!V57*学習時間自己点検シート!J98</f>
        <v>0</v>
      </c>
      <c r="AC98" s="246">
        <f>'表４（新カリ）データ　2015～'!W57*学習時間自己点検シート!J98</f>
        <v>0</v>
      </c>
      <c r="AD98" s="246">
        <f>'表４（新カリ）データ　2015～'!X57*学習時間自己点検シート!J98</f>
        <v>0</v>
      </c>
      <c r="AE98" s="246">
        <f>'表４（新カリ）データ　2015～'!Y57*学習時間自己点検シート!J98</f>
        <v>0</v>
      </c>
      <c r="AF98" s="246">
        <f>'表４（新カリ）データ　2015～'!Z57*学習時間自己点検シート!J98</f>
        <v>0</v>
      </c>
      <c r="AG98" s="246">
        <f>'表４（新カリ）データ　2015～'!AA57*学習時間自己点検シート!J98</f>
        <v>0</v>
      </c>
      <c r="AH98" s="247">
        <f>'表４（新カリ）データ　2015～'!AB57*学習時間自己点検シート!J98</f>
        <v>0</v>
      </c>
      <c r="AI98" s="248">
        <f t="shared" si="31"/>
        <v>0</v>
      </c>
    </row>
    <row r="99" spans="3:35" ht="12" customHeight="1" x14ac:dyDescent="0.15">
      <c r="E99">
        <v>1</v>
      </c>
      <c r="J99" s="200"/>
      <c r="K99" s="212" t="str">
        <f>'表４（新カリ）データ　2015～'!A58</f>
        <v>耐震工学</v>
      </c>
      <c r="M99" s="250">
        <f>'表４（新カリ）データ　2015～'!B58*J99</f>
        <v>0</v>
      </c>
      <c r="N99" s="249"/>
      <c r="O99" s="245">
        <f>'表４（新カリ）データ　2015～'!G58*学習時間自己点検シート!J99</f>
        <v>0</v>
      </c>
      <c r="P99" s="246">
        <f>'表４（新カリ）データ　2015～'!H58*学習時間自己点検シート!J99</f>
        <v>0</v>
      </c>
      <c r="Q99" s="246">
        <f>'表４（新カリ）データ　2015～'!I58*学習時間自己点検シート!J99</f>
        <v>0</v>
      </c>
      <c r="R99" s="246">
        <f>'表４（新カリ）データ　2015～'!J58*学習時間自己点検シート!J99</f>
        <v>0</v>
      </c>
      <c r="S99" s="246">
        <f>'表４（新カリ）データ　2015～'!K58*学習時間自己点検シート!J99</f>
        <v>0</v>
      </c>
      <c r="T99" s="246">
        <f>'表４（新カリ）データ　2015～'!L58*学習時間自己点検シート!J99</f>
        <v>0</v>
      </c>
      <c r="U99" s="246">
        <f>'表４（新カリ）データ　2015～'!M58*学習時間自己点検シート!J99</f>
        <v>0</v>
      </c>
      <c r="V99" s="246">
        <f>'表４（新カリ）データ　2015～'!N58*学習時間自己点検シート!J99</f>
        <v>0</v>
      </c>
      <c r="W99" s="246">
        <f>'表４（新カリ）データ　2015～'!O58*学習時間自己点検シート!J99</f>
        <v>0</v>
      </c>
      <c r="X99" s="246">
        <f>'表４（新カリ）データ　2015～'!P58*学習時間自己点検シート!J99</f>
        <v>0</v>
      </c>
      <c r="Y99" s="247">
        <f>'表４（新カリ）データ　2015～'!Q58*学習時間自己点検シート!J99</f>
        <v>0</v>
      </c>
      <c r="Z99" s="248">
        <f t="shared" si="30"/>
        <v>0</v>
      </c>
      <c r="AA99" s="249"/>
      <c r="AB99" s="245">
        <f>'表４（新カリ）データ　2015～'!V58*学習時間自己点検シート!J99</f>
        <v>0</v>
      </c>
      <c r="AC99" s="246">
        <f>'表４（新カリ）データ　2015～'!W58*学習時間自己点検シート!J99</f>
        <v>0</v>
      </c>
      <c r="AD99" s="246">
        <f>'表４（新カリ）データ　2015～'!X58*学習時間自己点検シート!J99</f>
        <v>0</v>
      </c>
      <c r="AE99" s="246">
        <f>'表４（新カリ）データ　2015～'!Y58*学習時間自己点検シート!J99</f>
        <v>0</v>
      </c>
      <c r="AF99" s="246">
        <f>'表４（新カリ）データ　2015～'!Z58*学習時間自己点検シート!J99</f>
        <v>0</v>
      </c>
      <c r="AG99" s="246">
        <f>'表４（新カリ）データ　2015～'!AA58*学習時間自己点検シート!J99</f>
        <v>0</v>
      </c>
      <c r="AH99" s="247">
        <f>'表４（新カリ）データ　2015～'!AB58*学習時間自己点検シート!J99</f>
        <v>0</v>
      </c>
      <c r="AI99" s="248">
        <f t="shared" si="31"/>
        <v>0</v>
      </c>
    </row>
    <row r="100" spans="3:35" ht="12" customHeight="1" x14ac:dyDescent="0.15">
      <c r="E100">
        <v>1</v>
      </c>
      <c r="J100" s="200"/>
      <c r="K100" s="212" t="str">
        <f>'表４（新カリ）データ　2015～'!A59</f>
        <v>鉄筋コンクリート構造Ⅰ</v>
      </c>
      <c r="M100" s="250">
        <f>'表４（新カリ）データ　2015～'!B59*J100</f>
        <v>0</v>
      </c>
      <c r="N100" s="249"/>
      <c r="O100" s="245">
        <f>'表４（新カリ）データ　2015～'!G59*学習時間自己点検シート!J100</f>
        <v>0</v>
      </c>
      <c r="P100" s="246">
        <f>'表４（新カリ）データ　2015～'!H59*学習時間自己点検シート!J100</f>
        <v>0</v>
      </c>
      <c r="Q100" s="246">
        <f>'表４（新カリ）データ　2015～'!I59*学習時間自己点検シート!J100</f>
        <v>0</v>
      </c>
      <c r="R100" s="246">
        <f>'表４（新カリ）データ　2015～'!J59*学習時間自己点検シート!J100</f>
        <v>0</v>
      </c>
      <c r="S100" s="246">
        <f>'表４（新カリ）データ　2015～'!K59*学習時間自己点検シート!J100</f>
        <v>0</v>
      </c>
      <c r="T100" s="246">
        <f>'表４（新カリ）データ　2015～'!L59*学習時間自己点検シート!J100</f>
        <v>0</v>
      </c>
      <c r="U100" s="246">
        <f>'表４（新カリ）データ　2015～'!M59*学習時間自己点検シート!J100</f>
        <v>0</v>
      </c>
      <c r="V100" s="246">
        <f>'表４（新カリ）データ　2015～'!N59*学習時間自己点検シート!J100</f>
        <v>0</v>
      </c>
      <c r="W100" s="246">
        <f>'表４（新カリ）データ　2015～'!O59*学習時間自己点検シート!J100</f>
        <v>0</v>
      </c>
      <c r="X100" s="246">
        <f>'表４（新カリ）データ　2015～'!P59*学習時間自己点検シート!J100</f>
        <v>0</v>
      </c>
      <c r="Y100" s="247">
        <f>'表４（新カリ）データ　2015～'!Q59*学習時間自己点検シート!J100</f>
        <v>0</v>
      </c>
      <c r="Z100" s="248">
        <f t="shared" si="30"/>
        <v>0</v>
      </c>
      <c r="AA100" s="249"/>
      <c r="AB100" s="245">
        <f>'表４（新カリ）データ　2015～'!V59*学習時間自己点検シート!J100</f>
        <v>0</v>
      </c>
      <c r="AC100" s="246">
        <f>'表４（新カリ）データ　2015～'!W59*学習時間自己点検シート!J100</f>
        <v>0</v>
      </c>
      <c r="AD100" s="246">
        <f>'表４（新カリ）データ　2015～'!X59*学習時間自己点検シート!J100</f>
        <v>0</v>
      </c>
      <c r="AE100" s="246">
        <f>'表４（新カリ）データ　2015～'!Y59*学習時間自己点検シート!J100</f>
        <v>0</v>
      </c>
      <c r="AF100" s="246">
        <f>'表４（新カリ）データ　2015～'!Z59*学習時間自己点検シート!J100</f>
        <v>0</v>
      </c>
      <c r="AG100" s="246">
        <f>'表４（新カリ）データ　2015～'!AA59*学習時間自己点検シート!J100</f>
        <v>0</v>
      </c>
      <c r="AH100" s="247">
        <f>'表４（新カリ）データ　2015～'!AB59*学習時間自己点検シート!J100</f>
        <v>0</v>
      </c>
      <c r="AI100" s="248">
        <f t="shared" si="31"/>
        <v>0</v>
      </c>
    </row>
    <row r="101" spans="3:35" ht="12" customHeight="1" x14ac:dyDescent="0.15">
      <c r="F101">
        <v>1</v>
      </c>
      <c r="J101" s="200"/>
      <c r="K101" s="212" t="str">
        <f>'表４（新カリ）データ　2015～'!A60</f>
        <v>鉄筋コンクリート構造Ⅰ演習</v>
      </c>
      <c r="M101" s="250">
        <f>'表４（新カリ）データ　2015～'!B60*J101</f>
        <v>0</v>
      </c>
      <c r="N101" s="249"/>
      <c r="O101" s="245">
        <f>'表４（新カリ）データ　2015～'!G60*学習時間自己点検シート!J101</f>
        <v>0</v>
      </c>
      <c r="P101" s="246">
        <f>'表４（新カリ）データ　2015～'!H60*学習時間自己点検シート!J101</f>
        <v>0</v>
      </c>
      <c r="Q101" s="246">
        <f>'表４（新カリ）データ　2015～'!I60*学習時間自己点検シート!J101</f>
        <v>0</v>
      </c>
      <c r="R101" s="246">
        <f>'表４（新カリ）データ　2015～'!J60*学習時間自己点検シート!J101</f>
        <v>0</v>
      </c>
      <c r="S101" s="246">
        <f>'表４（新カリ）データ　2015～'!K60*学習時間自己点検シート!J101</f>
        <v>0</v>
      </c>
      <c r="T101" s="246">
        <f>'表４（新カリ）データ　2015～'!L60*学習時間自己点検シート!J101</f>
        <v>0</v>
      </c>
      <c r="U101" s="246">
        <f>'表４（新カリ）データ　2015～'!M60*学習時間自己点検シート!J101</f>
        <v>0</v>
      </c>
      <c r="V101" s="246">
        <f>'表４（新カリ）データ　2015～'!N60*学習時間自己点検シート!J101</f>
        <v>0</v>
      </c>
      <c r="W101" s="246">
        <f>'表４（新カリ）データ　2015～'!O60*学習時間自己点検シート!J101</f>
        <v>0</v>
      </c>
      <c r="X101" s="246">
        <f>'表４（新カリ）データ　2015～'!P60*学習時間自己点検シート!J101</f>
        <v>0</v>
      </c>
      <c r="Y101" s="247">
        <f>'表４（新カリ）データ　2015～'!Q60*学習時間自己点検シート!J101</f>
        <v>0</v>
      </c>
      <c r="Z101" s="248">
        <f t="shared" si="30"/>
        <v>0</v>
      </c>
      <c r="AA101" s="249"/>
      <c r="AB101" s="245">
        <f>'表４（新カリ）データ　2015～'!V60*学習時間自己点検シート!J101</f>
        <v>0</v>
      </c>
      <c r="AC101" s="246">
        <f>'表４（新カリ）データ　2015～'!W60*学習時間自己点検シート!J101</f>
        <v>0</v>
      </c>
      <c r="AD101" s="246">
        <f>'表４（新カリ）データ　2015～'!X60*学習時間自己点検シート!J101</f>
        <v>0</v>
      </c>
      <c r="AE101" s="246">
        <f>'表４（新カリ）データ　2015～'!Y60*学習時間自己点検シート!J101</f>
        <v>0</v>
      </c>
      <c r="AF101" s="246">
        <f>'表４（新カリ）データ　2015～'!Z60*学習時間自己点検シート!J101</f>
        <v>0</v>
      </c>
      <c r="AG101" s="246">
        <f>'表４（新カリ）データ　2015～'!AA60*学習時間自己点検シート!J101</f>
        <v>0</v>
      </c>
      <c r="AH101" s="247">
        <f>'表４（新カリ）データ　2015～'!AB60*学習時間自己点検シート!J101</f>
        <v>0</v>
      </c>
      <c r="AI101" s="248">
        <f t="shared" si="31"/>
        <v>0</v>
      </c>
    </row>
    <row r="102" spans="3:35" ht="12" customHeight="1" x14ac:dyDescent="0.15">
      <c r="G102" s="120">
        <v>1</v>
      </c>
      <c r="J102" s="200"/>
      <c r="K102" s="212" t="str">
        <f>'表４（新カリ）データ　2015～'!A61</f>
        <v>鉄筋コンクリート構造Ⅱ</v>
      </c>
      <c r="M102" s="250">
        <f>'表４（新カリ）データ　2015～'!B61*J102</f>
        <v>0</v>
      </c>
      <c r="N102" s="249"/>
      <c r="O102" s="245">
        <f>'表４（新カリ）データ　2015～'!G61*学習時間自己点検シート!J102</f>
        <v>0</v>
      </c>
      <c r="P102" s="246">
        <f>'表４（新カリ）データ　2015～'!H61*学習時間自己点検シート!J102</f>
        <v>0</v>
      </c>
      <c r="Q102" s="246">
        <f>'表４（新カリ）データ　2015～'!I61*学習時間自己点検シート!J102</f>
        <v>0</v>
      </c>
      <c r="R102" s="246">
        <f>'表４（新カリ）データ　2015～'!J61*学習時間自己点検シート!J102</f>
        <v>0</v>
      </c>
      <c r="S102" s="246">
        <f>'表４（新カリ）データ　2015～'!K61*学習時間自己点検シート!J102</f>
        <v>0</v>
      </c>
      <c r="T102" s="246">
        <f>'表４（新カリ）データ　2015～'!L61*学習時間自己点検シート!J102</f>
        <v>0</v>
      </c>
      <c r="U102" s="246">
        <f>'表４（新カリ）データ　2015～'!M61*学習時間自己点検シート!J102</f>
        <v>0</v>
      </c>
      <c r="V102" s="246">
        <f>'表４（新カリ）データ　2015～'!N61*学習時間自己点検シート!J102</f>
        <v>0</v>
      </c>
      <c r="W102" s="246">
        <f>'表４（新カリ）データ　2015～'!O61*学習時間自己点検シート!J102</f>
        <v>0</v>
      </c>
      <c r="X102" s="246">
        <f>'表４（新カリ）データ　2015～'!P61*学習時間自己点検シート!J102</f>
        <v>0</v>
      </c>
      <c r="Y102" s="247">
        <f>'表４（新カリ）データ　2015～'!Q61*学習時間自己点検シート!J102</f>
        <v>0</v>
      </c>
      <c r="Z102" s="248">
        <f t="shared" si="30"/>
        <v>0</v>
      </c>
      <c r="AA102" s="249"/>
      <c r="AB102" s="245">
        <f>'表４（新カリ）データ　2015～'!V61*学習時間自己点検シート!J102</f>
        <v>0</v>
      </c>
      <c r="AC102" s="246">
        <f>'表４（新カリ）データ　2015～'!W61*学習時間自己点検シート!J102</f>
        <v>0</v>
      </c>
      <c r="AD102" s="246">
        <f>'表４（新カリ）データ　2015～'!X61*学習時間自己点検シート!J102</f>
        <v>0</v>
      </c>
      <c r="AE102" s="246">
        <f>'表４（新カリ）データ　2015～'!Y61*学習時間自己点検シート!J102</f>
        <v>0</v>
      </c>
      <c r="AF102" s="246">
        <f>'表４（新カリ）データ　2015～'!Z61*学習時間自己点検シート!J102</f>
        <v>0</v>
      </c>
      <c r="AG102" s="246">
        <f>'表４（新カリ）データ　2015～'!AA61*学習時間自己点検シート!J102</f>
        <v>0</v>
      </c>
      <c r="AH102" s="247">
        <f>'表４（新カリ）データ　2015～'!AB61*学習時間自己点検シート!J102</f>
        <v>0</v>
      </c>
      <c r="AI102" s="248">
        <f t="shared" si="31"/>
        <v>0</v>
      </c>
    </row>
    <row r="103" spans="3:35" ht="12" customHeight="1" x14ac:dyDescent="0.15">
      <c r="E103">
        <v>1</v>
      </c>
      <c r="J103" s="200"/>
      <c r="K103" s="212" t="str">
        <f>'表４（新カリ）データ　2015～'!A62</f>
        <v>鋼構造学</v>
      </c>
      <c r="M103" s="250">
        <f>'表４（新カリ）データ　2015～'!B62*J103</f>
        <v>0</v>
      </c>
      <c r="N103" s="249"/>
      <c r="O103" s="245">
        <f>'表４（新カリ）データ　2015～'!G62*学習時間自己点検シート!J103</f>
        <v>0</v>
      </c>
      <c r="P103" s="246">
        <f>'表４（新カリ）データ　2015～'!H62*学習時間自己点検シート!J103</f>
        <v>0</v>
      </c>
      <c r="Q103" s="246">
        <f>'表４（新カリ）データ　2015～'!I62*学習時間自己点検シート!J103</f>
        <v>0</v>
      </c>
      <c r="R103" s="246">
        <f>'表４（新カリ）データ　2015～'!J62*学習時間自己点検シート!J103</f>
        <v>0</v>
      </c>
      <c r="S103" s="246">
        <f>'表４（新カリ）データ　2015～'!K62*学習時間自己点検シート!J103</f>
        <v>0</v>
      </c>
      <c r="T103" s="246">
        <f>'表４（新カリ）データ　2015～'!L62*学習時間自己点検シート!J103</f>
        <v>0</v>
      </c>
      <c r="U103" s="246">
        <f>'表４（新カリ）データ　2015～'!M62*学習時間自己点検シート!J103</f>
        <v>0</v>
      </c>
      <c r="V103" s="246">
        <f>'表４（新カリ）データ　2015～'!N62*学習時間自己点検シート!J103</f>
        <v>0</v>
      </c>
      <c r="W103" s="246">
        <f>'表４（新カリ）データ　2015～'!O62*学習時間自己点検シート!J103</f>
        <v>0</v>
      </c>
      <c r="X103" s="246">
        <f>'表４（新カリ）データ　2015～'!P62*学習時間自己点検シート!J103</f>
        <v>0</v>
      </c>
      <c r="Y103" s="247">
        <f>'表４（新カリ）データ　2015～'!Q62*学習時間自己点検シート!J103</f>
        <v>0</v>
      </c>
      <c r="Z103" s="248">
        <f t="shared" si="30"/>
        <v>0</v>
      </c>
      <c r="AA103" s="249"/>
      <c r="AB103" s="245">
        <f>'表４（新カリ）データ　2015～'!V62*学習時間自己点検シート!J103</f>
        <v>0</v>
      </c>
      <c r="AC103" s="246">
        <f>'表４（新カリ）データ　2015～'!W62*学習時間自己点検シート!J103</f>
        <v>0</v>
      </c>
      <c r="AD103" s="246">
        <f>'表４（新カリ）データ　2015～'!X62*学習時間自己点検シート!J103</f>
        <v>0</v>
      </c>
      <c r="AE103" s="246">
        <f>'表４（新カリ）データ　2015～'!Y62*学習時間自己点検シート!J103</f>
        <v>0</v>
      </c>
      <c r="AF103" s="246">
        <f>'表４（新カリ）データ　2015～'!Z62*学習時間自己点検シート!J103</f>
        <v>0</v>
      </c>
      <c r="AG103" s="246">
        <f>'表４（新カリ）データ　2015～'!AA62*学習時間自己点検シート!J103</f>
        <v>0</v>
      </c>
      <c r="AH103" s="247">
        <f>'表４（新カリ）データ　2015～'!AB62*学習時間自己点検シート!J103</f>
        <v>0</v>
      </c>
      <c r="AI103" s="248">
        <f t="shared" si="31"/>
        <v>0</v>
      </c>
    </row>
    <row r="104" spans="3:35" ht="12" customHeight="1" x14ac:dyDescent="0.15">
      <c r="F104">
        <v>1</v>
      </c>
      <c r="J104" s="200"/>
      <c r="K104" s="212" t="str">
        <f>'表４（新カリ）データ　2015～'!A63</f>
        <v>水文学</v>
      </c>
      <c r="M104" s="250">
        <f>'表４（新カリ）データ　2015～'!B63*J104</f>
        <v>0</v>
      </c>
      <c r="N104" s="249"/>
      <c r="O104" s="245">
        <f>'表４（新カリ）データ　2015～'!G63*学習時間自己点検シート!J104</f>
        <v>0</v>
      </c>
      <c r="P104" s="246">
        <f>'表４（新カリ）データ　2015～'!H63*学習時間自己点検シート!J104</f>
        <v>0</v>
      </c>
      <c r="Q104" s="246">
        <f>'表４（新カリ）データ　2015～'!I63*学習時間自己点検シート!J104</f>
        <v>0</v>
      </c>
      <c r="R104" s="246">
        <f>'表４（新カリ）データ　2015～'!J63*学習時間自己点検シート!J104</f>
        <v>0</v>
      </c>
      <c r="S104" s="246">
        <f>'表４（新カリ）データ　2015～'!K63*学習時間自己点検シート!J104</f>
        <v>0</v>
      </c>
      <c r="T104" s="246">
        <f>'表４（新カリ）データ　2015～'!L63*学習時間自己点検シート!J104</f>
        <v>0</v>
      </c>
      <c r="U104" s="246">
        <f>'表４（新カリ）データ　2015～'!M63*学習時間自己点検シート!J104</f>
        <v>0</v>
      </c>
      <c r="V104" s="246">
        <f>'表４（新カリ）データ　2015～'!N63*学習時間自己点検シート!J104</f>
        <v>0</v>
      </c>
      <c r="W104" s="246">
        <f>'表４（新カリ）データ　2015～'!O63*学習時間自己点検シート!J104</f>
        <v>0</v>
      </c>
      <c r="X104" s="246">
        <f>'表４（新カリ）データ　2015～'!P63*学習時間自己点検シート!J104</f>
        <v>0</v>
      </c>
      <c r="Y104" s="247">
        <f>'表４（新カリ）データ　2015～'!Q63*学習時間自己点検シート!J104</f>
        <v>0</v>
      </c>
      <c r="Z104" s="248">
        <f t="shared" si="30"/>
        <v>0</v>
      </c>
      <c r="AA104" s="249"/>
      <c r="AB104" s="245">
        <f>'表４（新カリ）データ　2015～'!V63*学習時間自己点検シート!J104</f>
        <v>0</v>
      </c>
      <c r="AC104" s="246">
        <f>'表４（新カリ）データ　2015～'!W63*学習時間自己点検シート!J104</f>
        <v>0</v>
      </c>
      <c r="AD104" s="246">
        <f>'表４（新カリ）データ　2015～'!X63*学習時間自己点検シート!J104</f>
        <v>0</v>
      </c>
      <c r="AE104" s="246">
        <f>'表４（新カリ）データ　2015～'!Y63*学習時間自己点検シート!J104</f>
        <v>0</v>
      </c>
      <c r="AF104" s="246">
        <f>'表４（新カリ）データ　2015～'!Z63*学習時間自己点検シート!J104</f>
        <v>0</v>
      </c>
      <c r="AG104" s="246">
        <f>'表４（新カリ）データ　2015～'!AA63*学習時間自己点検シート!J104</f>
        <v>0</v>
      </c>
      <c r="AH104" s="247">
        <f>'表４（新カリ）データ　2015～'!AB63*学習時間自己点検シート!J104</f>
        <v>0</v>
      </c>
      <c r="AI104" s="248">
        <f t="shared" si="31"/>
        <v>0</v>
      </c>
    </row>
    <row r="105" spans="3:35" ht="12" customHeight="1" x14ac:dyDescent="0.15">
      <c r="E105">
        <v>1</v>
      </c>
      <c r="J105" s="200"/>
      <c r="K105" s="212" t="str">
        <f>'表４（新カリ）データ　2015～'!A64</f>
        <v>上下水道</v>
      </c>
      <c r="M105" s="250">
        <f>'表４（新カリ）データ　2015～'!B64*J105</f>
        <v>0</v>
      </c>
      <c r="N105" s="249"/>
      <c r="O105" s="245">
        <f>'表４（新カリ）データ　2015～'!G64*学習時間自己点検シート!J105</f>
        <v>0</v>
      </c>
      <c r="P105" s="246">
        <f>'表４（新カリ）データ　2015～'!H64*学習時間自己点検シート!J105</f>
        <v>0</v>
      </c>
      <c r="Q105" s="246">
        <f>'表４（新カリ）データ　2015～'!I64*学習時間自己点検シート!J105</f>
        <v>0</v>
      </c>
      <c r="R105" s="246">
        <f>'表４（新カリ）データ　2015～'!J64*学習時間自己点検シート!J105</f>
        <v>0</v>
      </c>
      <c r="S105" s="246">
        <f>'表４（新カリ）データ　2015～'!K64*学習時間自己点検シート!J105</f>
        <v>0</v>
      </c>
      <c r="T105" s="246">
        <f>'表４（新カリ）データ　2015～'!L64*学習時間自己点検シート!J105</f>
        <v>0</v>
      </c>
      <c r="U105" s="246">
        <f>'表４（新カリ）データ　2015～'!M64*学習時間自己点検シート!J105</f>
        <v>0</v>
      </c>
      <c r="V105" s="246">
        <f>'表４（新カリ）データ　2015～'!N64*学習時間自己点検シート!J105</f>
        <v>0</v>
      </c>
      <c r="W105" s="246">
        <f>'表４（新カリ）データ　2015～'!O64*学習時間自己点検シート!J105</f>
        <v>0</v>
      </c>
      <c r="X105" s="246">
        <f>'表４（新カリ）データ　2015～'!P64*学習時間自己点検シート!J105</f>
        <v>0</v>
      </c>
      <c r="Y105" s="247">
        <f>'表４（新カリ）データ　2015～'!Q64*学習時間自己点検シート!J105</f>
        <v>0</v>
      </c>
      <c r="Z105" s="248">
        <f t="shared" si="30"/>
        <v>0</v>
      </c>
      <c r="AA105" s="249"/>
      <c r="AB105" s="245">
        <f>'表４（新カリ）データ　2015～'!V64*学習時間自己点検シート!J105</f>
        <v>0</v>
      </c>
      <c r="AC105" s="246">
        <f>'表４（新カリ）データ　2015～'!W64*学習時間自己点検シート!J105</f>
        <v>0</v>
      </c>
      <c r="AD105" s="246">
        <f>'表４（新カリ）データ　2015～'!X64*学習時間自己点検シート!J105</f>
        <v>0</v>
      </c>
      <c r="AE105" s="246">
        <f>'表４（新カリ）データ　2015～'!Y64*学習時間自己点検シート!J105</f>
        <v>0</v>
      </c>
      <c r="AF105" s="246">
        <f>'表４（新カリ）データ　2015～'!Z64*学習時間自己点検シート!J105</f>
        <v>0</v>
      </c>
      <c r="AG105" s="246">
        <f>'表４（新カリ）データ　2015～'!AA64*学習時間自己点検シート!J105</f>
        <v>0</v>
      </c>
      <c r="AH105" s="247">
        <f>'表４（新カリ）データ　2015～'!AB64*学習時間自己点検シート!J105</f>
        <v>0</v>
      </c>
      <c r="AI105" s="248">
        <f t="shared" si="31"/>
        <v>0</v>
      </c>
    </row>
    <row r="106" spans="3:35" ht="12" customHeight="1" x14ac:dyDescent="0.15">
      <c r="C106" s="120">
        <v>1</v>
      </c>
      <c r="J106" s="200"/>
      <c r="K106" s="212" t="str">
        <f>'表４（新カリ）データ　2015～'!A65</f>
        <v>ランドスケープデザイン</v>
      </c>
      <c r="M106" s="250">
        <f>'表４（新カリ）データ　2015～'!B65*J106</f>
        <v>0</v>
      </c>
      <c r="N106" s="249"/>
      <c r="O106" s="245">
        <f>'表４（新カリ）データ　2015～'!G65*学習時間自己点検シート!J106</f>
        <v>0</v>
      </c>
      <c r="P106" s="246">
        <f>'表４（新カリ）データ　2015～'!H65*学習時間自己点検シート!J106</f>
        <v>0</v>
      </c>
      <c r="Q106" s="246">
        <f>'表４（新カリ）データ　2015～'!I65*学習時間自己点検シート!J106</f>
        <v>0</v>
      </c>
      <c r="R106" s="246">
        <f>'表４（新カリ）データ　2015～'!J65*学習時間自己点検シート!J106</f>
        <v>0</v>
      </c>
      <c r="S106" s="246">
        <f>'表４（新カリ）データ　2015～'!K65*学習時間自己点検シート!J106</f>
        <v>0</v>
      </c>
      <c r="T106" s="246">
        <f>'表４（新カリ）データ　2015～'!L65*学習時間自己点検シート!J106</f>
        <v>0</v>
      </c>
      <c r="U106" s="246">
        <f>'表４（新カリ）データ　2015～'!M65*学習時間自己点検シート!J106</f>
        <v>0</v>
      </c>
      <c r="V106" s="246">
        <f>'表４（新カリ）データ　2015～'!N65*学習時間自己点検シート!J106</f>
        <v>0</v>
      </c>
      <c r="W106" s="246">
        <f>'表４（新カリ）データ　2015～'!O65*学習時間自己点検シート!J106</f>
        <v>0</v>
      </c>
      <c r="X106" s="246">
        <f>'表４（新カリ）データ　2015～'!P65*学習時間自己点検シート!J106</f>
        <v>0</v>
      </c>
      <c r="Y106" s="247">
        <f>'表４（新カリ）データ　2015～'!Q65*学習時間自己点検シート!J106</f>
        <v>0</v>
      </c>
      <c r="Z106" s="248">
        <f t="shared" si="30"/>
        <v>0</v>
      </c>
      <c r="AA106" s="249"/>
      <c r="AB106" s="245">
        <f>'表４（新カリ）データ　2015～'!V65*学習時間自己点検シート!J106</f>
        <v>0</v>
      </c>
      <c r="AC106" s="246">
        <f>'表４（新カリ）データ　2015～'!W65*学習時間自己点検シート!J106</f>
        <v>0</v>
      </c>
      <c r="AD106" s="246">
        <f>'表４（新カリ）データ　2015～'!X65*学習時間自己点検シート!J106</f>
        <v>0</v>
      </c>
      <c r="AE106" s="246">
        <f>'表４（新カリ）データ　2015～'!Y65*学習時間自己点検シート!J106</f>
        <v>0</v>
      </c>
      <c r="AF106" s="246">
        <f>'表４（新カリ）データ　2015～'!Z65*学習時間自己点検シート!J106</f>
        <v>0</v>
      </c>
      <c r="AG106" s="246">
        <f>'表４（新カリ）データ　2015～'!AA65*学習時間自己点検シート!J106</f>
        <v>0</v>
      </c>
      <c r="AH106" s="247">
        <f>'表４（新カリ）データ　2015～'!AB65*学習時間自己点検シート!J106</f>
        <v>0</v>
      </c>
      <c r="AI106" s="248">
        <f t="shared" si="31"/>
        <v>0</v>
      </c>
    </row>
    <row r="107" spans="3:35" ht="12" customHeight="1" x14ac:dyDescent="0.15">
      <c r="D107" s="120">
        <v>1</v>
      </c>
      <c r="J107" s="200"/>
      <c r="K107" s="212" t="str">
        <f>'表４（新カリ）データ　2015～'!A66</f>
        <v>水理学Ⅰ及び演習</v>
      </c>
      <c r="M107" s="250">
        <f>'表４（新カリ）データ　2015～'!B66*J107</f>
        <v>0</v>
      </c>
      <c r="N107" s="249"/>
      <c r="O107" s="245">
        <f>'表４（新カリ）データ　2015～'!G66*学習時間自己点検シート!J107</f>
        <v>0</v>
      </c>
      <c r="P107" s="246">
        <f>'表４（新カリ）データ　2015～'!H66*学習時間自己点検シート!J107</f>
        <v>0</v>
      </c>
      <c r="Q107" s="246">
        <f>'表４（新カリ）データ　2015～'!I66*学習時間自己点検シート!J107</f>
        <v>0</v>
      </c>
      <c r="R107" s="246">
        <f>'表４（新カリ）データ　2015～'!J66*学習時間自己点検シート!J107</f>
        <v>0</v>
      </c>
      <c r="S107" s="246">
        <f>'表４（新カリ）データ　2015～'!K66*学習時間自己点検シート!J107</f>
        <v>0</v>
      </c>
      <c r="T107" s="246">
        <f>'表４（新カリ）データ　2015～'!L66*学習時間自己点検シート!J107</f>
        <v>0</v>
      </c>
      <c r="U107" s="246">
        <f>'表４（新カリ）データ　2015～'!M66*学習時間自己点検シート!J107</f>
        <v>0</v>
      </c>
      <c r="V107" s="246">
        <f>'表４（新カリ）データ　2015～'!N66*学習時間自己点検シート!J107</f>
        <v>0</v>
      </c>
      <c r="W107" s="246">
        <f>'表４（新カリ）データ　2015～'!O66*学習時間自己点検シート!J107</f>
        <v>0</v>
      </c>
      <c r="X107" s="246">
        <f>'表４（新カリ）データ　2015～'!P66*学習時間自己点検シート!J107</f>
        <v>0</v>
      </c>
      <c r="Y107" s="247">
        <f>'表４（新カリ）データ　2015～'!Q66*学習時間自己点検シート!J107</f>
        <v>0</v>
      </c>
      <c r="Z107" s="248">
        <f t="shared" si="30"/>
        <v>0</v>
      </c>
      <c r="AA107" s="249"/>
      <c r="AB107" s="245">
        <f>'表４（新カリ）データ　2015～'!V66*学習時間自己点検シート!J107</f>
        <v>0</v>
      </c>
      <c r="AC107" s="246">
        <f>'表４（新カリ）データ　2015～'!W66*学習時間自己点検シート!J107</f>
        <v>0</v>
      </c>
      <c r="AD107" s="246">
        <f>'表４（新カリ）データ　2015～'!X66*学習時間自己点検シート!J107</f>
        <v>0</v>
      </c>
      <c r="AE107" s="246">
        <f>'表４（新カリ）データ　2015～'!Y66*学習時間自己点検シート!J107</f>
        <v>0</v>
      </c>
      <c r="AF107" s="246">
        <f>'表４（新カリ）データ　2015～'!Z66*学習時間自己点検シート!J107</f>
        <v>0</v>
      </c>
      <c r="AG107" s="246">
        <f>'表４（新カリ）データ　2015～'!AA66*学習時間自己点検シート!J107</f>
        <v>0</v>
      </c>
      <c r="AH107" s="247">
        <f>'表４（新カリ）データ　2015～'!AB66*学習時間自己点検シート!J107</f>
        <v>0</v>
      </c>
      <c r="AI107" s="248">
        <f t="shared" si="31"/>
        <v>0</v>
      </c>
    </row>
    <row r="108" spans="3:35" ht="12" customHeight="1" x14ac:dyDescent="0.15">
      <c r="D108" s="120">
        <v>1</v>
      </c>
      <c r="J108" s="200"/>
      <c r="K108" s="212" t="str">
        <f>'表４（新カリ）データ　2015～'!A67</f>
        <v>水理学Ⅱ</v>
      </c>
      <c r="M108" s="250">
        <f>'表４（新カリ）データ　2015～'!B67*J108</f>
        <v>0</v>
      </c>
      <c r="N108" s="249"/>
      <c r="O108" s="245">
        <f>'表４（新カリ）データ　2015～'!G67*学習時間自己点検シート!J108</f>
        <v>0</v>
      </c>
      <c r="P108" s="246">
        <f>'表４（新カリ）データ　2015～'!H67*学習時間自己点検シート!J108</f>
        <v>0</v>
      </c>
      <c r="Q108" s="246">
        <f>'表４（新カリ）データ　2015～'!I67*学習時間自己点検シート!J108</f>
        <v>0</v>
      </c>
      <c r="R108" s="246">
        <f>'表４（新カリ）データ　2015～'!J67*学習時間自己点検シート!J108</f>
        <v>0</v>
      </c>
      <c r="S108" s="246">
        <f>'表４（新カリ）データ　2015～'!K67*学習時間自己点検シート!J108</f>
        <v>0</v>
      </c>
      <c r="T108" s="246">
        <f>'表４（新カリ）データ　2015～'!L67*学習時間自己点検シート!J108</f>
        <v>0</v>
      </c>
      <c r="U108" s="246">
        <f>'表４（新カリ）データ　2015～'!M67*学習時間自己点検シート!J108</f>
        <v>0</v>
      </c>
      <c r="V108" s="246">
        <f>'表４（新カリ）データ　2015～'!N67*学習時間自己点検シート!J108</f>
        <v>0</v>
      </c>
      <c r="W108" s="246">
        <f>'表４（新カリ）データ　2015～'!O67*学習時間自己点検シート!J108</f>
        <v>0</v>
      </c>
      <c r="X108" s="246">
        <f>'表４（新カリ）データ　2015～'!P67*学習時間自己点検シート!J108</f>
        <v>0</v>
      </c>
      <c r="Y108" s="247">
        <f>'表４（新カリ）データ　2015～'!Q67*学習時間自己点検シート!J108</f>
        <v>0</v>
      </c>
      <c r="Z108" s="248">
        <f t="shared" si="30"/>
        <v>0</v>
      </c>
      <c r="AA108" s="249"/>
      <c r="AB108" s="245">
        <f>'表４（新カリ）データ　2015～'!V67*学習時間自己点検シート!J108</f>
        <v>0</v>
      </c>
      <c r="AC108" s="246">
        <f>'表４（新カリ）データ　2015～'!W67*学習時間自己点検シート!J108</f>
        <v>0</v>
      </c>
      <c r="AD108" s="246">
        <f>'表４（新カリ）データ　2015～'!X67*学習時間自己点検シート!J108</f>
        <v>0</v>
      </c>
      <c r="AE108" s="246">
        <f>'表４（新カリ）データ　2015～'!Y67*学習時間自己点検シート!J108</f>
        <v>0</v>
      </c>
      <c r="AF108" s="246">
        <f>'表４（新カリ）データ　2015～'!Z67*学習時間自己点検シート!J108</f>
        <v>0</v>
      </c>
      <c r="AG108" s="246">
        <f>'表４（新カリ）データ　2015～'!AA67*学習時間自己点検シート!J108</f>
        <v>0</v>
      </c>
      <c r="AH108" s="247">
        <f>'表４（新カリ）データ　2015～'!AB67*学習時間自己点検シート!J108</f>
        <v>0</v>
      </c>
      <c r="AI108" s="248">
        <f t="shared" si="31"/>
        <v>0</v>
      </c>
    </row>
    <row r="109" spans="3:35" ht="12" customHeight="1" x14ac:dyDescent="0.15">
      <c r="F109">
        <v>1</v>
      </c>
      <c r="J109" s="200"/>
      <c r="K109" s="212" t="str">
        <f>'表４（新カリ）データ　2015～'!A68</f>
        <v>水理学Ⅱ演習</v>
      </c>
      <c r="M109" s="250">
        <f>'表４（新カリ）データ　2015～'!B68*J109</f>
        <v>0</v>
      </c>
      <c r="N109" s="249"/>
      <c r="O109" s="245">
        <f>'表４（新カリ）データ　2015～'!G68*学習時間自己点検シート!J109</f>
        <v>0</v>
      </c>
      <c r="P109" s="246">
        <f>'表４（新カリ）データ　2015～'!H68*学習時間自己点検シート!J109</f>
        <v>0</v>
      </c>
      <c r="Q109" s="246">
        <f>'表４（新カリ）データ　2015～'!I68*学習時間自己点検シート!J109</f>
        <v>0</v>
      </c>
      <c r="R109" s="246">
        <f>'表４（新カリ）データ　2015～'!J68*学習時間自己点検シート!J109</f>
        <v>0</v>
      </c>
      <c r="S109" s="246">
        <f>'表４（新カリ）データ　2015～'!K68*学習時間自己点検シート!J109</f>
        <v>0</v>
      </c>
      <c r="T109" s="246">
        <f>'表４（新カリ）データ　2015～'!L68*学習時間自己点検シート!J109</f>
        <v>0</v>
      </c>
      <c r="U109" s="246">
        <f>'表４（新カリ）データ　2015～'!M68*学習時間自己点検シート!J109</f>
        <v>0</v>
      </c>
      <c r="V109" s="246">
        <f>'表４（新カリ）データ　2015～'!N68*学習時間自己点検シート!J109</f>
        <v>0</v>
      </c>
      <c r="W109" s="246">
        <f>'表４（新カリ）データ　2015～'!O68*学習時間自己点検シート!J109</f>
        <v>0</v>
      </c>
      <c r="X109" s="246">
        <f>'表４（新カリ）データ　2015～'!P68*学習時間自己点検シート!J109</f>
        <v>0</v>
      </c>
      <c r="Y109" s="247">
        <f>'表４（新カリ）データ　2015～'!Q68*学習時間自己点検シート!J109</f>
        <v>0</v>
      </c>
      <c r="Z109" s="248">
        <f t="shared" si="30"/>
        <v>0</v>
      </c>
      <c r="AA109" s="249"/>
      <c r="AB109" s="245">
        <f>'表４（新カリ）データ　2015～'!V68*学習時間自己点検シート!J109</f>
        <v>0</v>
      </c>
      <c r="AC109" s="246">
        <f>'表４（新カリ）データ　2015～'!W68*学習時間自己点検シート!J109</f>
        <v>0</v>
      </c>
      <c r="AD109" s="246">
        <f>'表４（新カリ）データ　2015～'!X68*学習時間自己点検シート!J109</f>
        <v>0</v>
      </c>
      <c r="AE109" s="246">
        <f>'表４（新カリ）データ　2015～'!Y68*学習時間自己点検シート!J109</f>
        <v>0</v>
      </c>
      <c r="AF109" s="246">
        <f>'表４（新カリ）データ　2015～'!Z68*学習時間自己点検シート!J109</f>
        <v>0</v>
      </c>
      <c r="AG109" s="246">
        <f>'表４（新カリ）データ　2015～'!AA68*学習時間自己点検シート!J109</f>
        <v>0</v>
      </c>
      <c r="AH109" s="247">
        <f>'表４（新カリ）データ　2015～'!AB68*学習時間自己点検シート!J109</f>
        <v>0</v>
      </c>
      <c r="AI109" s="248">
        <f t="shared" si="31"/>
        <v>0</v>
      </c>
    </row>
    <row r="110" spans="3:35" ht="12" customHeight="1" x14ac:dyDescent="0.15">
      <c r="G110" s="120">
        <v>1</v>
      </c>
      <c r="J110" s="200"/>
      <c r="K110" s="212" t="str">
        <f>'表４（新カリ）データ　2015～'!A69</f>
        <v>河川工学</v>
      </c>
      <c r="M110" s="250">
        <f>'表４（新カリ）データ　2015～'!B69*J110</f>
        <v>0</v>
      </c>
      <c r="N110" s="249"/>
      <c r="O110" s="245">
        <f>'表４（新カリ）データ　2015～'!G69*学習時間自己点検シート!J110</f>
        <v>0</v>
      </c>
      <c r="P110" s="246">
        <f>'表４（新カリ）データ　2015～'!H69*学習時間自己点検シート!J110</f>
        <v>0</v>
      </c>
      <c r="Q110" s="246">
        <f>'表４（新カリ）データ　2015～'!I69*学習時間自己点検シート!J110</f>
        <v>0</v>
      </c>
      <c r="R110" s="246">
        <f>'表４（新カリ）データ　2015～'!J69*学習時間自己点検シート!J110</f>
        <v>0</v>
      </c>
      <c r="S110" s="246">
        <f>'表４（新カリ）データ　2015～'!K69*学習時間自己点検シート!J110</f>
        <v>0</v>
      </c>
      <c r="T110" s="246">
        <f>'表４（新カリ）データ　2015～'!L69*学習時間自己点検シート!J110</f>
        <v>0</v>
      </c>
      <c r="U110" s="246">
        <f>'表４（新カリ）データ　2015～'!M69*学習時間自己点検シート!J110</f>
        <v>0</v>
      </c>
      <c r="V110" s="246">
        <f>'表４（新カリ）データ　2015～'!N69*学習時間自己点検シート!J110</f>
        <v>0</v>
      </c>
      <c r="W110" s="246">
        <f>'表４（新カリ）データ　2015～'!O69*学習時間自己点検シート!J110</f>
        <v>0</v>
      </c>
      <c r="X110" s="246">
        <f>'表４（新カリ）データ　2015～'!P69*学習時間自己点検シート!J110</f>
        <v>0</v>
      </c>
      <c r="Y110" s="247">
        <f>'表４（新カリ）データ　2015～'!Q69*学習時間自己点検シート!J110</f>
        <v>0</v>
      </c>
      <c r="Z110" s="248">
        <f t="shared" si="30"/>
        <v>0</v>
      </c>
      <c r="AA110" s="249"/>
      <c r="AB110" s="245">
        <f>'表４（新カリ）データ　2015～'!V69*学習時間自己点検シート!J110</f>
        <v>0</v>
      </c>
      <c r="AC110" s="246">
        <f>'表４（新カリ）データ　2015～'!W69*学習時間自己点検シート!J110</f>
        <v>0</v>
      </c>
      <c r="AD110" s="246">
        <f>'表４（新カリ）データ　2015～'!X69*学習時間自己点検シート!J110</f>
        <v>0</v>
      </c>
      <c r="AE110" s="246">
        <f>'表４（新カリ）データ　2015～'!Y69*学習時間自己点検シート!J110</f>
        <v>0</v>
      </c>
      <c r="AF110" s="246">
        <f>'表４（新カリ）データ　2015～'!Z69*学習時間自己点検シート!J110</f>
        <v>0</v>
      </c>
      <c r="AG110" s="246">
        <f>'表４（新カリ）データ　2015～'!AA69*学習時間自己点検シート!J110</f>
        <v>0</v>
      </c>
      <c r="AH110" s="247">
        <f>'表４（新カリ）データ　2015～'!AB69*学習時間自己点検シート!J110</f>
        <v>0</v>
      </c>
      <c r="AI110" s="248">
        <f t="shared" si="31"/>
        <v>0</v>
      </c>
    </row>
    <row r="111" spans="3:35" ht="12" customHeight="1" x14ac:dyDescent="0.15">
      <c r="D111" s="120">
        <v>1</v>
      </c>
      <c r="J111" s="200"/>
      <c r="K111" s="212" t="str">
        <f>'表４（新カリ）データ　2015～'!A70</f>
        <v>海岸・津波工学</v>
      </c>
      <c r="M111" s="250">
        <f>'表４（新カリ）データ　2015～'!B70*J111</f>
        <v>0</v>
      </c>
      <c r="N111" s="249"/>
      <c r="O111" s="245">
        <f>'表４（新カリ）データ　2015～'!G70*学習時間自己点検シート!J111</f>
        <v>0</v>
      </c>
      <c r="P111" s="246">
        <f>'表４（新カリ）データ　2015～'!H70*学習時間自己点検シート!J111</f>
        <v>0</v>
      </c>
      <c r="Q111" s="246">
        <f>'表４（新カリ）データ　2015～'!I70*学習時間自己点検シート!J111</f>
        <v>0</v>
      </c>
      <c r="R111" s="246">
        <f>'表４（新カリ）データ　2015～'!J70*学習時間自己点検シート!J111</f>
        <v>0</v>
      </c>
      <c r="S111" s="246">
        <f>'表４（新カリ）データ　2015～'!K70*学習時間自己点検シート!J111</f>
        <v>0</v>
      </c>
      <c r="T111" s="246">
        <f>'表４（新カリ）データ　2015～'!L70*学習時間自己点検シート!J111</f>
        <v>0</v>
      </c>
      <c r="U111" s="246">
        <f>'表４（新カリ）データ　2015～'!M70*学習時間自己点検シート!J111</f>
        <v>0</v>
      </c>
      <c r="V111" s="246">
        <f>'表４（新カリ）データ　2015～'!N70*学習時間自己点検シート!J111</f>
        <v>0</v>
      </c>
      <c r="W111" s="246">
        <f>'表４（新カリ）データ　2015～'!O70*学習時間自己点検シート!J111</f>
        <v>0</v>
      </c>
      <c r="X111" s="246">
        <f>'表４（新カリ）データ　2015～'!P70*学習時間自己点検シート!J111</f>
        <v>0</v>
      </c>
      <c r="Y111" s="247">
        <f>'表４（新カリ）データ　2015～'!Q70*学習時間自己点検シート!J111</f>
        <v>0</v>
      </c>
      <c r="Z111" s="248">
        <f t="shared" si="30"/>
        <v>0</v>
      </c>
      <c r="AA111" s="249"/>
      <c r="AB111" s="245">
        <f>'表４（新カリ）データ　2015～'!V70*学習時間自己点検シート!J111</f>
        <v>0</v>
      </c>
      <c r="AC111" s="246">
        <f>'表４（新カリ）データ　2015～'!W70*学習時間自己点検シート!J111</f>
        <v>0</v>
      </c>
      <c r="AD111" s="246">
        <f>'表４（新カリ）データ　2015～'!X70*学習時間自己点検シート!J111</f>
        <v>0</v>
      </c>
      <c r="AE111" s="246">
        <f>'表４（新カリ）データ　2015～'!Y70*学習時間自己点検シート!J111</f>
        <v>0</v>
      </c>
      <c r="AF111" s="246">
        <f>'表４（新カリ）データ　2015～'!Z70*学習時間自己点検シート!J111</f>
        <v>0</v>
      </c>
      <c r="AG111" s="246">
        <f>'表４（新カリ）データ　2015～'!AA70*学習時間自己点検シート!J111</f>
        <v>0</v>
      </c>
      <c r="AH111" s="247">
        <f>'表４（新カリ）データ　2015～'!AB70*学習時間自己点検シート!J111</f>
        <v>0</v>
      </c>
      <c r="AI111" s="248">
        <f t="shared" si="31"/>
        <v>0</v>
      </c>
    </row>
    <row r="112" spans="3:35" ht="12" customHeight="1" x14ac:dyDescent="0.15">
      <c r="D112" s="120">
        <v>1</v>
      </c>
      <c r="J112" s="200"/>
      <c r="K112" s="212" t="str">
        <f>'表４（新カリ）データ　2015～'!A71</f>
        <v>土質力学Ⅰ</v>
      </c>
      <c r="M112" s="250">
        <f>'表４（新カリ）データ　2015～'!B71*J112</f>
        <v>0</v>
      </c>
      <c r="N112" s="249"/>
      <c r="O112" s="245">
        <f>'表４（新カリ）データ　2015～'!G71*学習時間自己点検シート!J112</f>
        <v>0</v>
      </c>
      <c r="P112" s="246">
        <f>'表４（新カリ）データ　2015～'!H71*学習時間自己点検シート!J112</f>
        <v>0</v>
      </c>
      <c r="Q112" s="246">
        <f>'表４（新カリ）データ　2015～'!I71*学習時間自己点検シート!J112</f>
        <v>0</v>
      </c>
      <c r="R112" s="246">
        <f>'表４（新カリ）データ　2015～'!J71*学習時間自己点検シート!J112</f>
        <v>0</v>
      </c>
      <c r="S112" s="246">
        <f>'表４（新カリ）データ　2015～'!K71*学習時間自己点検シート!J112</f>
        <v>0</v>
      </c>
      <c r="T112" s="246">
        <f>'表４（新カリ）データ　2015～'!L71*学習時間自己点検シート!J112</f>
        <v>0</v>
      </c>
      <c r="U112" s="246">
        <f>'表４（新カリ）データ　2015～'!M71*学習時間自己点検シート!J112</f>
        <v>0</v>
      </c>
      <c r="V112" s="246">
        <f>'表４（新カリ）データ　2015～'!N71*学習時間自己点検シート!J112</f>
        <v>0</v>
      </c>
      <c r="W112" s="246">
        <f>'表４（新カリ）データ　2015～'!O71*学習時間自己点検シート!J112</f>
        <v>0</v>
      </c>
      <c r="X112" s="246">
        <f>'表４（新カリ）データ　2015～'!P71*学習時間自己点検シート!J112</f>
        <v>0</v>
      </c>
      <c r="Y112" s="247">
        <f>'表４（新カリ）データ　2015～'!Q71*学習時間自己点検シート!J112</f>
        <v>0</v>
      </c>
      <c r="Z112" s="248">
        <f t="shared" si="30"/>
        <v>0</v>
      </c>
      <c r="AA112" s="249"/>
      <c r="AB112" s="245">
        <f>'表４（新カリ）データ　2015～'!V71*学習時間自己点検シート!J112</f>
        <v>0</v>
      </c>
      <c r="AC112" s="246">
        <f>'表４（新カリ）データ　2015～'!W71*学習時間自己点検シート!J112</f>
        <v>0</v>
      </c>
      <c r="AD112" s="246">
        <f>'表４（新カリ）データ　2015～'!X71*学習時間自己点検シート!J112</f>
        <v>0</v>
      </c>
      <c r="AE112" s="246">
        <f>'表４（新カリ）データ　2015～'!Y71*学習時間自己点検シート!J112</f>
        <v>0</v>
      </c>
      <c r="AF112" s="246">
        <f>'表４（新カリ）データ　2015～'!Z71*学習時間自己点検シート!J112</f>
        <v>0</v>
      </c>
      <c r="AG112" s="246">
        <f>'表４（新カリ）データ　2015～'!AA71*学習時間自己点検シート!J112</f>
        <v>0</v>
      </c>
      <c r="AH112" s="247">
        <f>'表４（新カリ）データ　2015～'!AB71*学習時間自己点検シート!J112</f>
        <v>0</v>
      </c>
      <c r="AI112" s="248">
        <f t="shared" si="31"/>
        <v>0</v>
      </c>
    </row>
    <row r="113" spans="2:35" ht="12" customHeight="1" x14ac:dyDescent="0.15">
      <c r="E113">
        <v>1</v>
      </c>
      <c r="J113" s="200"/>
      <c r="K113" s="212" t="str">
        <f>'表４（新カリ）データ　2015～'!A72</f>
        <v>土質力学Ⅰ演習</v>
      </c>
      <c r="M113" s="250">
        <f>'表４（新カリ）データ　2015～'!B72*J113</f>
        <v>0</v>
      </c>
      <c r="N113" s="249"/>
      <c r="O113" s="245">
        <f>'表４（新カリ）データ　2015～'!G72*学習時間自己点検シート!J113</f>
        <v>0</v>
      </c>
      <c r="P113" s="246">
        <f>'表４（新カリ）データ　2015～'!H72*学習時間自己点検シート!J113</f>
        <v>0</v>
      </c>
      <c r="Q113" s="246">
        <f>'表４（新カリ）データ　2015～'!I72*学習時間自己点検シート!J113</f>
        <v>0</v>
      </c>
      <c r="R113" s="246">
        <f>'表４（新カリ）データ　2015～'!J72*学習時間自己点検シート!J113</f>
        <v>0</v>
      </c>
      <c r="S113" s="246">
        <f>'表４（新カリ）データ　2015～'!K72*学習時間自己点検シート!J113</f>
        <v>0</v>
      </c>
      <c r="T113" s="246">
        <f>'表４（新カリ）データ　2015～'!L72*学習時間自己点検シート!J113</f>
        <v>0</v>
      </c>
      <c r="U113" s="246">
        <f>'表４（新カリ）データ　2015～'!M72*学習時間自己点検シート!J113</f>
        <v>0</v>
      </c>
      <c r="V113" s="246">
        <f>'表４（新カリ）データ　2015～'!N72*学習時間自己点検シート!J113</f>
        <v>0</v>
      </c>
      <c r="W113" s="246">
        <f>'表４（新カリ）データ　2015～'!O72*学習時間自己点検シート!J113</f>
        <v>0</v>
      </c>
      <c r="X113" s="246">
        <f>'表４（新カリ）データ　2015～'!P72*学習時間自己点検シート!J113</f>
        <v>0</v>
      </c>
      <c r="Y113" s="247">
        <f>'表４（新カリ）データ　2015～'!Q72*学習時間自己点検シート!J113</f>
        <v>0</v>
      </c>
      <c r="Z113" s="248">
        <f t="shared" si="30"/>
        <v>0</v>
      </c>
      <c r="AA113" s="249"/>
      <c r="AB113" s="245">
        <f>'表４（新カリ）データ　2015～'!V72*学習時間自己点検シート!J113</f>
        <v>0</v>
      </c>
      <c r="AC113" s="246">
        <f>'表４（新カリ）データ　2015～'!W72*学習時間自己点検シート!J113</f>
        <v>0</v>
      </c>
      <c r="AD113" s="246">
        <f>'表４（新カリ）データ　2015～'!X72*学習時間自己点検シート!J113</f>
        <v>0</v>
      </c>
      <c r="AE113" s="246">
        <f>'表４（新カリ）データ　2015～'!Y72*学習時間自己点検シート!J113</f>
        <v>0</v>
      </c>
      <c r="AF113" s="246">
        <f>'表４（新カリ）データ　2015～'!Z72*学習時間自己点検シート!J113</f>
        <v>0</v>
      </c>
      <c r="AG113" s="246">
        <f>'表４（新カリ）データ　2015～'!AA72*学習時間自己点検シート!J113</f>
        <v>0</v>
      </c>
      <c r="AH113" s="247">
        <f>'表４（新カリ）データ　2015～'!AB72*学習時間自己点検シート!J113</f>
        <v>0</v>
      </c>
      <c r="AI113" s="248">
        <f t="shared" si="31"/>
        <v>0</v>
      </c>
    </row>
    <row r="114" spans="2:35" ht="12" customHeight="1" x14ac:dyDescent="0.15">
      <c r="E114">
        <v>1</v>
      </c>
      <c r="J114" s="200"/>
      <c r="K114" s="212" t="str">
        <f>'表４（新カリ）データ　2015～'!A73</f>
        <v>土質力学Ⅱ</v>
      </c>
      <c r="M114" s="250">
        <f>'表４（新カリ）データ　2015～'!B73*J114</f>
        <v>0</v>
      </c>
      <c r="N114" s="249"/>
      <c r="O114" s="245">
        <f>'表４（新カリ）データ　2015～'!G73*学習時間自己点検シート!J114</f>
        <v>0</v>
      </c>
      <c r="P114" s="246">
        <f>'表４（新カリ）データ　2015～'!H73*学習時間自己点検シート!J114</f>
        <v>0</v>
      </c>
      <c r="Q114" s="246">
        <f>'表４（新カリ）データ　2015～'!I73*学習時間自己点検シート!J114</f>
        <v>0</v>
      </c>
      <c r="R114" s="246">
        <f>'表４（新カリ）データ　2015～'!J73*学習時間自己点検シート!J114</f>
        <v>0</v>
      </c>
      <c r="S114" s="246">
        <f>'表４（新カリ）データ　2015～'!K73*学習時間自己点検シート!J114</f>
        <v>0</v>
      </c>
      <c r="T114" s="246">
        <f>'表４（新カリ）データ　2015～'!L73*学習時間自己点検シート!J114</f>
        <v>0</v>
      </c>
      <c r="U114" s="246">
        <f>'表４（新カリ）データ　2015～'!M73*学習時間自己点検シート!J114</f>
        <v>0</v>
      </c>
      <c r="V114" s="246">
        <f>'表４（新カリ）データ　2015～'!N73*学習時間自己点検シート!J114</f>
        <v>0</v>
      </c>
      <c r="W114" s="246">
        <f>'表４（新カリ）データ　2015～'!O73*学習時間自己点検シート!J114</f>
        <v>0</v>
      </c>
      <c r="X114" s="246">
        <f>'表４（新カリ）データ　2015～'!P73*学習時間自己点検シート!J114</f>
        <v>0</v>
      </c>
      <c r="Y114" s="247">
        <f>'表４（新カリ）データ　2015～'!Q73*学習時間自己点検シート!J114</f>
        <v>0</v>
      </c>
      <c r="Z114" s="248">
        <f t="shared" si="30"/>
        <v>0</v>
      </c>
      <c r="AA114" s="249"/>
      <c r="AB114" s="245">
        <f>'表４（新カリ）データ　2015～'!V73*学習時間自己点検シート!J114</f>
        <v>0</v>
      </c>
      <c r="AC114" s="246">
        <f>'表４（新カリ）データ　2015～'!W73*学習時間自己点検シート!J114</f>
        <v>0</v>
      </c>
      <c r="AD114" s="246">
        <f>'表４（新カリ）データ　2015～'!X73*学習時間自己点検シート!J114</f>
        <v>0</v>
      </c>
      <c r="AE114" s="246">
        <f>'表４（新カリ）データ　2015～'!Y73*学習時間自己点検シート!J114</f>
        <v>0</v>
      </c>
      <c r="AF114" s="246">
        <f>'表４（新カリ）データ　2015～'!Z73*学習時間自己点検シート!J114</f>
        <v>0</v>
      </c>
      <c r="AG114" s="246">
        <f>'表４（新カリ）データ　2015～'!AA73*学習時間自己点検シート!J114</f>
        <v>0</v>
      </c>
      <c r="AH114" s="247">
        <f>'表４（新カリ）データ　2015～'!AB73*学習時間自己点検シート!J114</f>
        <v>0</v>
      </c>
      <c r="AI114" s="248">
        <f t="shared" si="31"/>
        <v>0</v>
      </c>
    </row>
    <row r="115" spans="2:35" ht="12" customHeight="1" x14ac:dyDescent="0.15">
      <c r="F115">
        <v>1</v>
      </c>
      <c r="J115" s="200"/>
      <c r="K115" s="212" t="str">
        <f>'表４（新カリ）データ　2015～'!A74</f>
        <v>土質力学Ⅱ演習</v>
      </c>
      <c r="M115" s="250">
        <f>'表４（新カリ）データ　2015～'!B74*J115</f>
        <v>0</v>
      </c>
      <c r="N115" s="249"/>
      <c r="O115" s="245">
        <f>'表４（新カリ）データ　2015～'!G74*学習時間自己点検シート!J115</f>
        <v>0</v>
      </c>
      <c r="P115" s="246">
        <f>'表４（新カリ）データ　2015～'!H74*学習時間自己点検シート!J115</f>
        <v>0</v>
      </c>
      <c r="Q115" s="246">
        <f>'表４（新カリ）データ　2015～'!I74*学習時間自己点検シート!J115</f>
        <v>0</v>
      </c>
      <c r="R115" s="246">
        <f>'表４（新カリ）データ　2015～'!J74*学習時間自己点検シート!J115</f>
        <v>0</v>
      </c>
      <c r="S115" s="246">
        <f>'表４（新カリ）データ　2015～'!K74*学習時間自己点検シート!J115</f>
        <v>0</v>
      </c>
      <c r="T115" s="246">
        <f>'表４（新カリ）データ　2015～'!L74*学習時間自己点検シート!J115</f>
        <v>0</v>
      </c>
      <c r="U115" s="246">
        <f>'表４（新カリ）データ　2015～'!M74*学習時間自己点検シート!J115</f>
        <v>0</v>
      </c>
      <c r="V115" s="246">
        <f>'表４（新カリ）データ　2015～'!N74*学習時間自己点検シート!J115</f>
        <v>0</v>
      </c>
      <c r="W115" s="246">
        <f>'表４（新カリ）データ　2015～'!O74*学習時間自己点検シート!J115</f>
        <v>0</v>
      </c>
      <c r="X115" s="246">
        <f>'表４（新カリ）データ　2015～'!P74*学習時間自己点検シート!J115</f>
        <v>0</v>
      </c>
      <c r="Y115" s="247">
        <f>'表４（新カリ）データ　2015～'!Q74*学習時間自己点検シート!J115</f>
        <v>0</v>
      </c>
      <c r="Z115" s="248">
        <f t="shared" si="30"/>
        <v>0</v>
      </c>
      <c r="AA115" s="249"/>
      <c r="AB115" s="245">
        <f>'表４（新カリ）データ　2015～'!V74*学習時間自己点検シート!J115</f>
        <v>0</v>
      </c>
      <c r="AC115" s="246">
        <f>'表４（新カリ）データ　2015～'!W74*学習時間自己点検シート!J115</f>
        <v>0</v>
      </c>
      <c r="AD115" s="246">
        <f>'表４（新カリ）データ　2015～'!X74*学習時間自己点検シート!J115</f>
        <v>0</v>
      </c>
      <c r="AE115" s="246">
        <f>'表４（新カリ）データ　2015～'!Y74*学習時間自己点検シート!J115</f>
        <v>0</v>
      </c>
      <c r="AF115" s="246">
        <f>'表４（新カリ）データ　2015～'!Z74*学習時間自己点検シート!J115</f>
        <v>0</v>
      </c>
      <c r="AG115" s="246">
        <f>'表４（新カリ）データ　2015～'!AA74*学習時間自己点検シート!J115</f>
        <v>0</v>
      </c>
      <c r="AH115" s="247">
        <f>'表４（新カリ）データ　2015～'!AB74*学習時間自己点検シート!J115</f>
        <v>0</v>
      </c>
      <c r="AI115" s="248">
        <f t="shared" si="31"/>
        <v>0</v>
      </c>
    </row>
    <row r="116" spans="2:35" ht="12" customHeight="1" x14ac:dyDescent="0.15">
      <c r="G116" s="120">
        <v>1</v>
      </c>
      <c r="J116" s="200"/>
      <c r="K116" s="212" t="str">
        <f>'表４（新カリ）データ　2015～'!A75</f>
        <v>地盤工学Ⅰ</v>
      </c>
      <c r="M116" s="250">
        <f>'表４（新カリ）データ　2015～'!B75*J116</f>
        <v>0</v>
      </c>
      <c r="N116" s="249"/>
      <c r="O116" s="245">
        <f>'表４（新カリ）データ　2015～'!G75*学習時間自己点検シート!J116</f>
        <v>0</v>
      </c>
      <c r="P116" s="246">
        <f>'表４（新カリ）データ　2015～'!H75*学習時間自己点検シート!J116</f>
        <v>0</v>
      </c>
      <c r="Q116" s="246">
        <f>'表４（新カリ）データ　2015～'!I75*学習時間自己点検シート!J116</f>
        <v>0</v>
      </c>
      <c r="R116" s="246">
        <f>'表４（新カリ）データ　2015～'!J75*学習時間自己点検シート!J116</f>
        <v>0</v>
      </c>
      <c r="S116" s="246">
        <f>'表４（新カリ）データ　2015～'!K75*学習時間自己点検シート!J116</f>
        <v>0</v>
      </c>
      <c r="T116" s="246">
        <f>'表４（新カリ）データ　2015～'!L75*学習時間自己点検シート!J116</f>
        <v>0</v>
      </c>
      <c r="U116" s="246">
        <f>'表４（新カリ）データ　2015～'!M75*学習時間自己点検シート!J116</f>
        <v>0</v>
      </c>
      <c r="V116" s="246">
        <f>'表４（新カリ）データ　2015～'!N75*学習時間自己点検シート!J116</f>
        <v>0</v>
      </c>
      <c r="W116" s="246">
        <f>'表４（新カリ）データ　2015～'!O75*学習時間自己点検シート!J116</f>
        <v>0</v>
      </c>
      <c r="X116" s="246">
        <f>'表４（新カリ）データ　2015～'!P75*学習時間自己点検シート!J116</f>
        <v>0</v>
      </c>
      <c r="Y116" s="247">
        <f>'表４（新カリ）データ　2015～'!Q75*学習時間自己点検シート!J116</f>
        <v>0</v>
      </c>
      <c r="Z116" s="248">
        <f t="shared" si="30"/>
        <v>0</v>
      </c>
      <c r="AA116" s="249"/>
      <c r="AB116" s="245">
        <f>'表４（新カリ）データ　2015～'!V75*学習時間自己点検シート!J116</f>
        <v>0</v>
      </c>
      <c r="AC116" s="246">
        <f>'表４（新カリ）データ　2015～'!W75*学習時間自己点検シート!J116</f>
        <v>0</v>
      </c>
      <c r="AD116" s="246">
        <f>'表４（新カリ）データ　2015～'!X75*学習時間自己点検シート!J116</f>
        <v>0</v>
      </c>
      <c r="AE116" s="246">
        <f>'表４（新カリ）データ　2015～'!Y75*学習時間自己点検シート!J116</f>
        <v>0</v>
      </c>
      <c r="AF116" s="246">
        <f>'表４（新カリ）データ　2015～'!Z75*学習時間自己点検シート!J116</f>
        <v>0</v>
      </c>
      <c r="AG116" s="246">
        <f>'表４（新カリ）データ　2015～'!AA75*学習時間自己点検シート!J116</f>
        <v>0</v>
      </c>
      <c r="AH116" s="247">
        <f>'表４（新カリ）データ　2015～'!AB75*学習時間自己点検シート!J116</f>
        <v>0</v>
      </c>
      <c r="AI116" s="248">
        <f t="shared" si="31"/>
        <v>0</v>
      </c>
    </row>
    <row r="117" spans="2:35" ht="12" customHeight="1" x14ac:dyDescent="0.15">
      <c r="E117">
        <v>1</v>
      </c>
      <c r="J117" s="200"/>
      <c r="K117" s="212" t="str">
        <f>'表４（新カリ）データ　2015～'!A76</f>
        <v>地盤工学Ⅱ</v>
      </c>
      <c r="M117" s="250">
        <f>'表４（新カリ）データ　2015～'!B76*J117</f>
        <v>0</v>
      </c>
      <c r="N117" s="249"/>
      <c r="O117" s="245">
        <f>'表４（新カリ）データ　2015～'!G76*学習時間自己点検シート!J117</f>
        <v>0</v>
      </c>
      <c r="P117" s="246">
        <f>'表４（新カリ）データ　2015～'!H76*学習時間自己点検シート!J117</f>
        <v>0</v>
      </c>
      <c r="Q117" s="246">
        <f>'表４（新カリ）データ　2015～'!I76*学習時間自己点検シート!J117</f>
        <v>0</v>
      </c>
      <c r="R117" s="246">
        <f>'表４（新カリ）データ　2015～'!J76*学習時間自己点検シート!J117</f>
        <v>0</v>
      </c>
      <c r="S117" s="246">
        <f>'表４（新カリ）データ　2015～'!K76*学習時間自己点検シート!J117</f>
        <v>0</v>
      </c>
      <c r="T117" s="246">
        <f>'表４（新カリ）データ　2015～'!L76*学習時間自己点検シート!J117</f>
        <v>0</v>
      </c>
      <c r="U117" s="246">
        <f>'表４（新カリ）データ　2015～'!M76*学習時間自己点検シート!J117</f>
        <v>0</v>
      </c>
      <c r="V117" s="246">
        <f>'表４（新カリ）データ　2015～'!N76*学習時間自己点検シート!J117</f>
        <v>0</v>
      </c>
      <c r="W117" s="246">
        <f>'表４（新カリ）データ　2015～'!O76*学習時間自己点検シート!J117</f>
        <v>0</v>
      </c>
      <c r="X117" s="246">
        <f>'表４（新カリ）データ　2015～'!P76*学習時間自己点検シート!J117</f>
        <v>0</v>
      </c>
      <c r="Y117" s="247">
        <f>'表４（新カリ）データ　2015～'!Q76*学習時間自己点検シート!J117</f>
        <v>0</v>
      </c>
      <c r="Z117" s="248">
        <f t="shared" si="30"/>
        <v>0</v>
      </c>
      <c r="AA117" s="249"/>
      <c r="AB117" s="245">
        <f>'表４（新カリ）データ　2015～'!V76*学習時間自己点検シート!J117</f>
        <v>0</v>
      </c>
      <c r="AC117" s="246">
        <f>'表４（新カリ）データ　2015～'!W76*学習時間自己点検シート!J117</f>
        <v>0</v>
      </c>
      <c r="AD117" s="246">
        <f>'表４（新カリ）データ　2015～'!X76*学習時間自己点検シート!J117</f>
        <v>0</v>
      </c>
      <c r="AE117" s="246">
        <f>'表４（新カリ）データ　2015～'!Y76*学習時間自己点検シート!J117</f>
        <v>0</v>
      </c>
      <c r="AF117" s="246">
        <f>'表４（新カリ）データ　2015～'!Z76*学習時間自己点検シート!J117</f>
        <v>0</v>
      </c>
      <c r="AG117" s="246">
        <f>'表４（新カリ）データ　2015～'!AA76*学習時間自己点検シート!J117</f>
        <v>0</v>
      </c>
      <c r="AH117" s="247">
        <f>'表４（新カリ）データ　2015～'!AB76*学習時間自己点検シート!J117</f>
        <v>0</v>
      </c>
      <c r="AI117" s="248">
        <f t="shared" si="31"/>
        <v>0</v>
      </c>
    </row>
    <row r="118" spans="2:35" ht="12" customHeight="1" x14ac:dyDescent="0.15">
      <c r="F118">
        <v>1</v>
      </c>
      <c r="J118" s="200"/>
      <c r="K118" s="212" t="str">
        <f>'表４（新カリ）データ　2015～'!A77</f>
        <v>土木計画学</v>
      </c>
      <c r="M118" s="250">
        <f>'表４（新カリ）データ　2015～'!B77*J118</f>
        <v>0</v>
      </c>
      <c r="N118" s="249"/>
      <c r="O118" s="245">
        <f>'表４（新カリ）データ　2015～'!G77*学習時間自己点検シート!J118</f>
        <v>0</v>
      </c>
      <c r="P118" s="246">
        <f>'表４（新カリ）データ　2015～'!H77*学習時間自己点検シート!J118</f>
        <v>0</v>
      </c>
      <c r="Q118" s="246">
        <f>'表４（新カリ）データ　2015～'!I77*学習時間自己点検シート!J118</f>
        <v>0</v>
      </c>
      <c r="R118" s="246">
        <f>'表４（新カリ）データ　2015～'!J77*学習時間自己点検シート!J118</f>
        <v>0</v>
      </c>
      <c r="S118" s="246">
        <f>'表４（新カリ）データ　2015～'!K77*学習時間自己点検シート!J118</f>
        <v>0</v>
      </c>
      <c r="T118" s="246">
        <f>'表４（新カリ）データ　2015～'!L77*学習時間自己点検シート!J118</f>
        <v>0</v>
      </c>
      <c r="U118" s="246">
        <f>'表４（新カリ）データ　2015～'!M77*学習時間自己点検シート!J118</f>
        <v>0</v>
      </c>
      <c r="V118" s="246">
        <f>'表４（新カリ）データ　2015～'!N77*学習時間自己点検シート!J118</f>
        <v>0</v>
      </c>
      <c r="W118" s="246">
        <f>'表４（新カリ）データ　2015～'!O77*学習時間自己点検シート!J118</f>
        <v>0</v>
      </c>
      <c r="X118" s="246">
        <f>'表４（新カリ）データ　2015～'!P77*学習時間自己点検シート!J118</f>
        <v>0</v>
      </c>
      <c r="Y118" s="247">
        <f>'表４（新カリ）データ　2015～'!Q77*学習時間自己点検シート!J118</f>
        <v>0</v>
      </c>
      <c r="Z118" s="248">
        <f t="shared" si="30"/>
        <v>0</v>
      </c>
      <c r="AA118" s="249"/>
      <c r="AB118" s="245">
        <f>'表４（新カリ）データ　2015～'!V77*学習時間自己点検シート!J118</f>
        <v>0</v>
      </c>
      <c r="AC118" s="246">
        <f>'表４（新カリ）データ　2015～'!W77*学習時間自己点検シート!J118</f>
        <v>0</v>
      </c>
      <c r="AD118" s="246">
        <f>'表４（新カリ）データ　2015～'!X77*学習時間自己点検シート!J118</f>
        <v>0</v>
      </c>
      <c r="AE118" s="246">
        <f>'表４（新カリ）データ　2015～'!Y77*学習時間自己点検シート!J118</f>
        <v>0</v>
      </c>
      <c r="AF118" s="246">
        <f>'表４（新カリ）データ　2015～'!Z77*学習時間自己点検シート!J118</f>
        <v>0</v>
      </c>
      <c r="AG118" s="246">
        <f>'表４（新カリ）データ　2015～'!AA77*学習時間自己点検シート!J118</f>
        <v>0</v>
      </c>
      <c r="AH118" s="247">
        <f>'表４（新カリ）データ　2015～'!AB77*学習時間自己点検シート!J118</f>
        <v>0</v>
      </c>
      <c r="AI118" s="248">
        <f t="shared" si="31"/>
        <v>0</v>
      </c>
    </row>
    <row r="119" spans="2:35" ht="12" customHeight="1" x14ac:dyDescent="0.15">
      <c r="B119">
        <v>1</v>
      </c>
      <c r="J119" s="200"/>
      <c r="K119" s="212" t="str">
        <f>'表４（新カリ）データ　2015～'!A78</f>
        <v>交通工学</v>
      </c>
      <c r="M119" s="250">
        <f>'表４（新カリ）データ　2015～'!B78*J119</f>
        <v>0</v>
      </c>
      <c r="N119" s="249"/>
      <c r="O119" s="245">
        <f>'表４（新カリ）データ　2015～'!G78*学習時間自己点検シート!J119</f>
        <v>0</v>
      </c>
      <c r="P119" s="246">
        <f>'表４（新カリ）データ　2015～'!H78*学習時間自己点検シート!J119</f>
        <v>0</v>
      </c>
      <c r="Q119" s="246">
        <f>'表４（新カリ）データ　2015～'!I78*学習時間自己点検シート!J119</f>
        <v>0</v>
      </c>
      <c r="R119" s="246">
        <f>'表４（新カリ）データ　2015～'!J78*学習時間自己点検シート!J119</f>
        <v>0</v>
      </c>
      <c r="S119" s="246">
        <f>'表４（新カリ）データ　2015～'!K78*学習時間自己点検シート!J119</f>
        <v>0</v>
      </c>
      <c r="T119" s="246">
        <f>'表４（新カリ）データ　2015～'!L78*学習時間自己点検シート!J119</f>
        <v>0</v>
      </c>
      <c r="U119" s="246">
        <f>'表４（新カリ）データ　2015～'!M78*学習時間自己点検シート!J119</f>
        <v>0</v>
      </c>
      <c r="V119" s="246">
        <f>'表４（新カリ）データ　2015～'!N78*学習時間自己点検シート!J119</f>
        <v>0</v>
      </c>
      <c r="W119" s="246">
        <f>'表４（新カリ）データ　2015～'!O78*学習時間自己点検シート!J119</f>
        <v>0</v>
      </c>
      <c r="X119" s="246">
        <f>'表４（新カリ）データ　2015～'!P78*学習時間自己点検シート!J119</f>
        <v>0</v>
      </c>
      <c r="Y119" s="247">
        <f>'表４（新カリ）データ　2015～'!Q78*学習時間自己点検シート!J119</f>
        <v>0</v>
      </c>
      <c r="Z119" s="248">
        <f t="shared" si="30"/>
        <v>0</v>
      </c>
      <c r="AA119" s="249"/>
      <c r="AB119" s="245">
        <f>'表４（新カリ）データ　2015～'!V78*学習時間自己点検シート!J119</f>
        <v>0</v>
      </c>
      <c r="AC119" s="246">
        <f>'表４（新カリ）データ　2015～'!W78*学習時間自己点検シート!J119</f>
        <v>0</v>
      </c>
      <c r="AD119" s="246">
        <f>'表４（新カリ）データ　2015～'!X78*学習時間自己点検シート!J119</f>
        <v>0</v>
      </c>
      <c r="AE119" s="246">
        <f>'表４（新カリ）データ　2015～'!Y78*学習時間自己点検シート!J119</f>
        <v>0</v>
      </c>
      <c r="AF119" s="246">
        <f>'表４（新カリ）データ　2015～'!Z78*学習時間自己点検シート!J119</f>
        <v>0</v>
      </c>
      <c r="AG119" s="246">
        <f>'表４（新カリ）データ　2015～'!AA78*学習時間自己点検シート!J119</f>
        <v>0</v>
      </c>
      <c r="AH119" s="247">
        <f>'表４（新カリ）データ　2015～'!AB78*学習時間自己点検シート!J119</f>
        <v>0</v>
      </c>
      <c r="AI119" s="248">
        <f t="shared" si="31"/>
        <v>0</v>
      </c>
    </row>
    <row r="120" spans="2:35" ht="12" customHeight="1" x14ac:dyDescent="0.15">
      <c r="D120" s="120">
        <v>1</v>
      </c>
      <c r="J120" s="200"/>
      <c r="K120" s="212" t="str">
        <f>'表４（新カリ）データ　2015～'!A79</f>
        <v>維持管理工学</v>
      </c>
      <c r="M120" s="250">
        <f>'表４（新カリ）データ　2015～'!B79*J120</f>
        <v>0</v>
      </c>
      <c r="N120" s="249"/>
      <c r="O120" s="245">
        <f>'表４（新カリ）データ　2015～'!G79*学習時間自己点検シート!J120</f>
        <v>0</v>
      </c>
      <c r="P120" s="246">
        <f>'表４（新カリ）データ　2015～'!H79*学習時間自己点検シート!J120</f>
        <v>0</v>
      </c>
      <c r="Q120" s="246">
        <f>'表４（新カリ）データ　2015～'!I79*学習時間自己点検シート!J120</f>
        <v>0</v>
      </c>
      <c r="R120" s="246">
        <f>'表４（新カリ）データ　2015～'!J79*学習時間自己点検シート!J120</f>
        <v>0</v>
      </c>
      <c r="S120" s="246">
        <f>'表４（新カリ）データ　2015～'!K79*学習時間自己点検シート!J120</f>
        <v>0</v>
      </c>
      <c r="T120" s="246">
        <f>'表４（新カリ）データ　2015～'!L79*学習時間自己点検シート!J120</f>
        <v>0</v>
      </c>
      <c r="U120" s="246">
        <f>'表４（新カリ）データ　2015～'!M79*学習時間自己点検シート!J120</f>
        <v>0</v>
      </c>
      <c r="V120" s="246">
        <f>'表４（新カリ）データ　2015～'!N79*学習時間自己点検シート!J120</f>
        <v>0</v>
      </c>
      <c r="W120" s="246">
        <f>'表４（新カリ）データ　2015～'!O79*学習時間自己点検シート!J120</f>
        <v>0</v>
      </c>
      <c r="X120" s="246">
        <f>'表４（新カリ）データ　2015～'!P79*学習時間自己点検シート!J120</f>
        <v>0</v>
      </c>
      <c r="Y120" s="247">
        <f>'表４（新カリ）データ　2015～'!Q79*学習時間自己点検シート!J120</f>
        <v>0</v>
      </c>
      <c r="Z120" s="248">
        <f t="shared" si="30"/>
        <v>0</v>
      </c>
      <c r="AA120" s="249"/>
      <c r="AB120" s="245">
        <f>'表４（新カリ）データ　2015～'!V79*学習時間自己点検シート!J120</f>
        <v>0</v>
      </c>
      <c r="AC120" s="246">
        <f>'表４（新カリ）データ　2015～'!W79*学習時間自己点検シート!J120</f>
        <v>0</v>
      </c>
      <c r="AD120" s="246">
        <f>'表４（新カリ）データ　2015～'!X79*学習時間自己点検シート!J120</f>
        <v>0</v>
      </c>
      <c r="AE120" s="246">
        <f>'表４（新カリ）データ　2015～'!Y79*学習時間自己点検シート!J120</f>
        <v>0</v>
      </c>
      <c r="AF120" s="246">
        <f>'表４（新カリ）データ　2015～'!Z79*学習時間自己点検シート!J120</f>
        <v>0</v>
      </c>
      <c r="AG120" s="246">
        <f>'表４（新カリ）データ　2015～'!AA79*学習時間自己点検シート!J120</f>
        <v>0</v>
      </c>
      <c r="AH120" s="247">
        <f>'表４（新カリ）データ　2015～'!AB79*学習時間自己点検シート!J120</f>
        <v>0</v>
      </c>
      <c r="AI120" s="248">
        <f t="shared" si="31"/>
        <v>0</v>
      </c>
    </row>
    <row r="121" spans="2:35" ht="12" customHeight="1" x14ac:dyDescent="0.15">
      <c r="F121">
        <v>1</v>
      </c>
      <c r="J121" s="200"/>
      <c r="K121" s="212" t="str">
        <f>'表４（新カリ）データ　2015～'!A80</f>
        <v>建設行政</v>
      </c>
      <c r="M121" s="250">
        <f>'表４（新カリ）データ　2015～'!B80*J121</f>
        <v>0</v>
      </c>
      <c r="N121" s="249"/>
      <c r="O121" s="245">
        <f>'表４（新カリ）データ　2015～'!G80*学習時間自己点検シート!J121</f>
        <v>0</v>
      </c>
      <c r="P121" s="246">
        <f>'表４（新カリ）データ　2015～'!H80*学習時間自己点検シート!J121</f>
        <v>0</v>
      </c>
      <c r="Q121" s="246">
        <f>'表４（新カリ）データ　2015～'!I80*学習時間自己点検シート!J121</f>
        <v>0</v>
      </c>
      <c r="R121" s="246">
        <f>'表４（新カリ）データ　2015～'!J80*学習時間自己点検シート!J121</f>
        <v>0</v>
      </c>
      <c r="S121" s="246">
        <f>'表４（新カリ）データ　2015～'!K80*学習時間自己点検シート!J121</f>
        <v>0</v>
      </c>
      <c r="T121" s="246">
        <f>'表４（新カリ）データ　2015～'!L80*学習時間自己点検シート!J121</f>
        <v>0</v>
      </c>
      <c r="U121" s="246">
        <f>'表４（新カリ）データ　2015～'!M80*学習時間自己点検シート!J121</f>
        <v>0</v>
      </c>
      <c r="V121" s="246">
        <f>'表４（新カリ）データ　2015～'!N80*学習時間自己点検シート!J121</f>
        <v>0</v>
      </c>
      <c r="W121" s="246">
        <f>'表４（新カリ）データ　2015～'!O80*学習時間自己点検シート!J121</f>
        <v>0</v>
      </c>
      <c r="X121" s="246">
        <f>'表４（新カリ）データ　2015～'!P80*学習時間自己点検シート!J121</f>
        <v>0</v>
      </c>
      <c r="Y121" s="247">
        <f>'表４（新カリ）データ　2015～'!Q80*学習時間自己点検シート!J121</f>
        <v>0</v>
      </c>
      <c r="Z121" s="248">
        <f t="shared" si="30"/>
        <v>0</v>
      </c>
      <c r="AA121" s="249"/>
      <c r="AB121" s="245">
        <f>'表４（新カリ）データ　2015～'!V80*学習時間自己点検シート!J121</f>
        <v>0</v>
      </c>
      <c r="AC121" s="246">
        <f>'表４（新カリ）データ　2015～'!W80*学習時間自己点検シート!J121</f>
        <v>0</v>
      </c>
      <c r="AD121" s="246">
        <f>'表４（新カリ）データ　2015～'!X80*学習時間自己点検シート!J121</f>
        <v>0</v>
      </c>
      <c r="AE121" s="246">
        <f>'表４（新カリ）データ　2015～'!Y80*学習時間自己点検シート!J121</f>
        <v>0</v>
      </c>
      <c r="AF121" s="246">
        <f>'表４（新カリ）データ　2015～'!Z80*学習時間自己点検シート!J121</f>
        <v>0</v>
      </c>
      <c r="AG121" s="246">
        <f>'表４（新カリ）データ　2015～'!AA80*学習時間自己点検シート!J121</f>
        <v>0</v>
      </c>
      <c r="AH121" s="247">
        <f>'表４（新カリ）データ　2015～'!AB80*学習時間自己点検シート!J121</f>
        <v>0</v>
      </c>
      <c r="AI121" s="248">
        <f t="shared" si="31"/>
        <v>0</v>
      </c>
    </row>
    <row r="122" spans="2:35" ht="12" customHeight="1" x14ac:dyDescent="0.15">
      <c r="H122" s="120">
        <v>1</v>
      </c>
      <c r="J122" s="200"/>
      <c r="K122" s="212" t="str">
        <f>'表４（新カリ）データ　2015～'!A81</f>
        <v>橋梁工学</v>
      </c>
      <c r="M122" s="250">
        <f>'表４（新カリ）データ　2015～'!B81*J122</f>
        <v>0</v>
      </c>
      <c r="N122" s="249"/>
      <c r="O122" s="245">
        <f>'表４（新カリ）データ　2015～'!G81*学習時間自己点検シート!J122</f>
        <v>0</v>
      </c>
      <c r="P122" s="246">
        <f>'表４（新カリ）データ　2015～'!H81*学習時間自己点検シート!J122</f>
        <v>0</v>
      </c>
      <c r="Q122" s="246">
        <f>'表４（新カリ）データ　2015～'!I81*学習時間自己点検シート!J122</f>
        <v>0</v>
      </c>
      <c r="R122" s="246">
        <f>'表４（新カリ）データ　2015～'!J81*学習時間自己点検シート!J122</f>
        <v>0</v>
      </c>
      <c r="S122" s="246">
        <f>'表４（新カリ）データ　2015～'!K81*学習時間自己点検シート!J122</f>
        <v>0</v>
      </c>
      <c r="T122" s="246">
        <f>'表４（新カリ）データ　2015～'!L81*学習時間自己点検シート!J122</f>
        <v>0</v>
      </c>
      <c r="U122" s="246">
        <f>'表４（新カリ）データ　2015～'!M81*学習時間自己点検シート!J122</f>
        <v>0</v>
      </c>
      <c r="V122" s="246">
        <f>'表４（新カリ）データ　2015～'!N81*学習時間自己点検シート!J122</f>
        <v>0</v>
      </c>
      <c r="W122" s="246">
        <f>'表４（新カリ）データ　2015～'!O81*学習時間自己点検シート!J122</f>
        <v>0</v>
      </c>
      <c r="X122" s="246">
        <f>'表４（新カリ）データ　2015～'!P81*学習時間自己点検シート!J122</f>
        <v>0</v>
      </c>
      <c r="Y122" s="247">
        <f>'表４（新カリ）データ　2015～'!Q81*学習時間自己点検シート!J122</f>
        <v>0</v>
      </c>
      <c r="Z122" s="248">
        <f t="shared" si="30"/>
        <v>0</v>
      </c>
      <c r="AA122" s="249"/>
      <c r="AB122" s="245">
        <f>'表４（新カリ）データ　2015～'!V81*学習時間自己点検シート!J122</f>
        <v>0</v>
      </c>
      <c r="AC122" s="246">
        <f>'表４（新カリ）データ　2015～'!W81*学習時間自己点検シート!J122</f>
        <v>0</v>
      </c>
      <c r="AD122" s="246">
        <f>'表４（新カリ）データ　2015～'!X81*学習時間自己点検シート!J122</f>
        <v>0</v>
      </c>
      <c r="AE122" s="246">
        <f>'表４（新カリ）データ　2015～'!Y81*学習時間自己点検シート!J122</f>
        <v>0</v>
      </c>
      <c r="AF122" s="246">
        <f>'表４（新カリ）データ　2015～'!Z81*学習時間自己点検シート!J122</f>
        <v>0</v>
      </c>
      <c r="AG122" s="246">
        <f>'表４（新カリ）データ　2015～'!AA81*学習時間自己点検シート!J122</f>
        <v>0</v>
      </c>
      <c r="AH122" s="247">
        <f>'表４（新カリ）データ　2015～'!AB81*学習時間自己点検シート!J122</f>
        <v>0</v>
      </c>
      <c r="AI122" s="248">
        <f t="shared" si="31"/>
        <v>0</v>
      </c>
    </row>
    <row r="123" spans="2:35" ht="12" customHeight="1" x14ac:dyDescent="0.15">
      <c r="J123" s="200"/>
      <c r="K123" s="212" t="str">
        <f>'表４（新カリ）データ　2015～'!A82</f>
        <v>防災地質学</v>
      </c>
      <c r="M123" s="250">
        <f>'表４（新カリ）データ　2015～'!B82*J123</f>
        <v>0</v>
      </c>
      <c r="N123" s="249"/>
      <c r="O123" s="245">
        <f>'表４（新カリ）データ　2015～'!G82*学習時間自己点検シート!J123</f>
        <v>0</v>
      </c>
      <c r="P123" s="246">
        <f>'表４（新カリ）データ　2015～'!H82*学習時間自己点検シート!J123</f>
        <v>0</v>
      </c>
      <c r="Q123" s="246">
        <f>'表４（新カリ）データ　2015～'!I82*学習時間自己点検シート!J123</f>
        <v>0</v>
      </c>
      <c r="R123" s="246">
        <f>'表４（新カリ）データ　2015～'!J82*学習時間自己点検シート!J123</f>
        <v>0</v>
      </c>
      <c r="S123" s="246">
        <f>'表４（新カリ）データ　2015～'!K82*学習時間自己点検シート!J123</f>
        <v>0</v>
      </c>
      <c r="T123" s="246">
        <f>'表４（新カリ）データ　2015～'!L82*学習時間自己点検シート!J123</f>
        <v>0</v>
      </c>
      <c r="U123" s="246">
        <f>'表４（新カリ）データ　2015～'!M82*学習時間自己点検シート!J123</f>
        <v>0</v>
      </c>
      <c r="V123" s="246">
        <f>'表４（新カリ）データ　2015～'!N82*学習時間自己点検シート!J123</f>
        <v>0</v>
      </c>
      <c r="W123" s="246">
        <f>'表４（新カリ）データ　2015～'!O82*学習時間自己点検シート!J123</f>
        <v>0</v>
      </c>
      <c r="X123" s="246">
        <f>'表４（新カリ）データ　2015～'!P82*学習時間自己点検シート!J123</f>
        <v>0</v>
      </c>
      <c r="Y123" s="247">
        <f>'表４（新カリ）データ　2015～'!Q82*学習時間自己点検シート!J123</f>
        <v>0</v>
      </c>
      <c r="Z123" s="248">
        <f t="shared" si="30"/>
        <v>0</v>
      </c>
      <c r="AA123" s="249"/>
      <c r="AB123" s="245">
        <f>'表４（新カリ）データ　2015～'!V82*学習時間自己点検シート!J123</f>
        <v>0</v>
      </c>
      <c r="AC123" s="246">
        <f>'表４（新カリ）データ　2015～'!W82*学習時間自己点検シート!J123</f>
        <v>0</v>
      </c>
      <c r="AD123" s="246">
        <f>'表４（新カリ）データ　2015～'!X82*学習時間自己点検シート!J123</f>
        <v>0</v>
      </c>
      <c r="AE123" s="246">
        <f>'表４（新カリ）データ　2015～'!Y82*学習時間自己点検シート!J123</f>
        <v>0</v>
      </c>
      <c r="AF123" s="246">
        <f>'表４（新カリ）データ　2015～'!Z82*学習時間自己点検シート!J123</f>
        <v>0</v>
      </c>
      <c r="AG123" s="246">
        <f>'表４（新カリ）データ　2015～'!AA82*学習時間自己点検シート!J123</f>
        <v>0</v>
      </c>
      <c r="AH123" s="247">
        <f>'表４（新カリ）データ　2015～'!AB82*学習時間自己点検シート!J123</f>
        <v>0</v>
      </c>
      <c r="AI123" s="248">
        <f t="shared" si="31"/>
        <v>0</v>
      </c>
    </row>
    <row r="124" spans="2:35" ht="12" customHeight="1" x14ac:dyDescent="0.15">
      <c r="J124" s="200"/>
      <c r="K124" s="212" t="str">
        <f>'表４（新カリ）データ　2015～'!A83</f>
        <v>土木施工</v>
      </c>
      <c r="M124" s="250">
        <f>'表４（新カリ）データ　2015～'!B83*J124</f>
        <v>0</v>
      </c>
      <c r="N124" s="249"/>
      <c r="O124" s="245">
        <f>'表４（新カリ）データ　2015～'!G83*学習時間自己点検シート!J124</f>
        <v>0</v>
      </c>
      <c r="P124" s="246">
        <f>'表４（新カリ）データ　2015～'!H83*学習時間自己点検シート!J124</f>
        <v>0</v>
      </c>
      <c r="Q124" s="246">
        <f>'表４（新カリ）データ　2015～'!I83*学習時間自己点検シート!J124</f>
        <v>0</v>
      </c>
      <c r="R124" s="246">
        <f>'表４（新カリ）データ　2015～'!J83*学習時間自己点検シート!J124</f>
        <v>0</v>
      </c>
      <c r="S124" s="246">
        <f>'表４（新カリ）データ　2015～'!K83*学習時間自己点検シート!J124</f>
        <v>0</v>
      </c>
      <c r="T124" s="246">
        <f>'表４（新カリ）データ　2015～'!L83*学習時間自己点検シート!J124</f>
        <v>0</v>
      </c>
      <c r="U124" s="246">
        <f>'表４（新カリ）データ　2015～'!M83*学習時間自己点検シート!J124</f>
        <v>0</v>
      </c>
      <c r="V124" s="246">
        <f>'表４（新カリ）データ　2015～'!N83*学習時間自己点検シート!J124</f>
        <v>0</v>
      </c>
      <c r="W124" s="246">
        <f>'表４（新カリ）データ　2015～'!O83*学習時間自己点検シート!J124</f>
        <v>0</v>
      </c>
      <c r="X124" s="246">
        <f>'表４（新カリ）データ　2015～'!P83*学習時間自己点検シート!J124</f>
        <v>0</v>
      </c>
      <c r="Y124" s="247">
        <f>'表４（新カリ）データ　2015～'!Q83*学習時間自己点検シート!J124</f>
        <v>0</v>
      </c>
      <c r="Z124" s="248">
        <f t="shared" si="30"/>
        <v>0</v>
      </c>
      <c r="AA124" s="249"/>
      <c r="AB124" s="245">
        <f>'表４（新カリ）データ　2015～'!V83*学習時間自己点検シート!J124</f>
        <v>0</v>
      </c>
      <c r="AC124" s="246">
        <f>'表４（新カリ）データ　2015～'!W83*学習時間自己点検シート!J124</f>
        <v>0</v>
      </c>
      <c r="AD124" s="246">
        <f>'表４（新カリ）データ　2015～'!X83*学習時間自己点検シート!J124</f>
        <v>0</v>
      </c>
      <c r="AE124" s="246">
        <f>'表４（新カリ）データ　2015～'!Y83*学習時間自己点検シート!J124</f>
        <v>0</v>
      </c>
      <c r="AF124" s="246">
        <f>'表４（新カリ）データ　2015～'!Z83*学習時間自己点検シート!J124</f>
        <v>0</v>
      </c>
      <c r="AG124" s="246">
        <f>'表４（新カリ）データ　2015～'!AA83*学習時間自己点検シート!J124</f>
        <v>0</v>
      </c>
      <c r="AH124" s="247">
        <f>'表４（新カリ）データ　2015～'!AB83*学習時間自己点検シート!J124</f>
        <v>0</v>
      </c>
      <c r="AI124" s="248">
        <f t="shared" si="31"/>
        <v>0</v>
      </c>
    </row>
    <row r="125" spans="2:35" ht="12" customHeight="1" x14ac:dyDescent="0.15">
      <c r="J125" s="200"/>
      <c r="K125" s="212" t="str">
        <f>'表４（新カリ）データ　2015～'!A84</f>
        <v>エネルギー工学</v>
      </c>
      <c r="M125" s="250">
        <f>'表４（新カリ）データ　2015～'!B84*J125</f>
        <v>0</v>
      </c>
      <c r="N125" s="249"/>
      <c r="O125" s="245">
        <f>'表４（新カリ）データ　2015～'!G84*学習時間自己点検シート!J125</f>
        <v>0</v>
      </c>
      <c r="P125" s="246">
        <f>'表４（新カリ）データ　2015～'!H84*学習時間自己点検シート!J125</f>
        <v>0</v>
      </c>
      <c r="Q125" s="246">
        <f>'表４（新カリ）データ　2015～'!I84*学習時間自己点検シート!J125</f>
        <v>0</v>
      </c>
      <c r="R125" s="246">
        <f>'表４（新カリ）データ　2015～'!J84*学習時間自己点検シート!J125</f>
        <v>0</v>
      </c>
      <c r="S125" s="246">
        <f>'表４（新カリ）データ　2015～'!K84*学習時間自己点検シート!J125</f>
        <v>0</v>
      </c>
      <c r="T125" s="246">
        <f>'表４（新カリ）データ　2015～'!L84*学習時間自己点検シート!J125</f>
        <v>0</v>
      </c>
      <c r="U125" s="246">
        <f>'表４（新カリ）データ　2015～'!M84*学習時間自己点検シート!J125</f>
        <v>0</v>
      </c>
      <c r="V125" s="246">
        <f>'表４（新カリ）データ　2015～'!N84*学習時間自己点検シート!J125</f>
        <v>0</v>
      </c>
      <c r="W125" s="246">
        <f>'表４（新カリ）データ　2015～'!O84*学習時間自己点検シート!J125</f>
        <v>0</v>
      </c>
      <c r="X125" s="246">
        <f>'表４（新カリ）データ　2015～'!P84*学習時間自己点検シート!J125</f>
        <v>0</v>
      </c>
      <c r="Y125" s="247">
        <f>'表４（新カリ）データ　2015～'!Q84*学習時間自己点検シート!J125</f>
        <v>0</v>
      </c>
      <c r="Z125" s="248">
        <f t="shared" ref="Z125:Z132" si="32">O125+P125+Y125</f>
        <v>0</v>
      </c>
      <c r="AA125" s="249"/>
      <c r="AB125" s="245">
        <f>'表４（新カリ）データ　2015～'!V84*学習時間自己点検シート!J125</f>
        <v>0</v>
      </c>
      <c r="AC125" s="246">
        <f>'表４（新カリ）データ　2015～'!W84*学習時間自己点検シート!J125</f>
        <v>0</v>
      </c>
      <c r="AD125" s="246">
        <f>'表４（新カリ）データ　2015～'!X84*学習時間自己点検シート!J125</f>
        <v>0</v>
      </c>
      <c r="AE125" s="246">
        <f>'表４（新カリ）データ　2015～'!Y84*学習時間自己点検シート!J125</f>
        <v>0</v>
      </c>
      <c r="AF125" s="246">
        <f>'表４（新カリ）データ　2015～'!Z84*学習時間自己点検シート!J125</f>
        <v>0</v>
      </c>
      <c r="AG125" s="246">
        <f>'表４（新カリ）データ　2015～'!AA84*学習時間自己点検シート!J125</f>
        <v>0</v>
      </c>
      <c r="AH125" s="247">
        <f>'表４（新カリ）データ　2015～'!AB84*学習時間自己点検シート!J125</f>
        <v>0</v>
      </c>
      <c r="AI125" s="248">
        <f t="shared" ref="AI125:AI132" si="33">SUM(AB125:AH125)</f>
        <v>0</v>
      </c>
    </row>
    <row r="126" spans="2:35" ht="12" customHeight="1" x14ac:dyDescent="0.15">
      <c r="J126" s="200"/>
      <c r="K126" s="212" t="str">
        <f>'表４（新カリ）データ　2015～'!A85</f>
        <v>建設総合実習</v>
      </c>
      <c r="M126" s="250">
        <f>'表４（新カリ）データ　2015～'!B85*J126</f>
        <v>0</v>
      </c>
      <c r="N126" s="249"/>
      <c r="O126" s="245">
        <f>'表４（新カリ）データ　2015～'!G85*学習時間自己点検シート!J126</f>
        <v>0</v>
      </c>
      <c r="P126" s="246">
        <f>'表４（新カリ）データ　2015～'!H85*学習時間自己点検シート!J126</f>
        <v>0</v>
      </c>
      <c r="Q126" s="246">
        <f>'表４（新カリ）データ　2015～'!I85*学習時間自己点検シート!J126</f>
        <v>0</v>
      </c>
      <c r="R126" s="246">
        <f>'表４（新カリ）データ　2015～'!J85*学習時間自己点検シート!J126</f>
        <v>0</v>
      </c>
      <c r="S126" s="246">
        <f>'表４（新カリ）データ　2015～'!K85*学習時間自己点検シート!J126</f>
        <v>0</v>
      </c>
      <c r="T126" s="246">
        <f>'表４（新カリ）データ　2015～'!L85*学習時間自己点検シート!J126</f>
        <v>0</v>
      </c>
      <c r="U126" s="246">
        <f>'表４（新カリ）データ　2015～'!M85*学習時間自己点検シート!J126</f>
        <v>0</v>
      </c>
      <c r="V126" s="246">
        <f>'表４（新カリ）データ　2015～'!N85*学習時間自己点検シート!J126</f>
        <v>0</v>
      </c>
      <c r="W126" s="246">
        <f>'表４（新カリ）データ　2015～'!O85*学習時間自己点検シート!J126</f>
        <v>0</v>
      </c>
      <c r="X126" s="246">
        <f>'表４（新カリ）データ　2015～'!P85*学習時間自己点検シート!J126</f>
        <v>0</v>
      </c>
      <c r="Y126" s="247">
        <f>'表４（新カリ）データ　2015～'!Q85*学習時間自己点検シート!J126</f>
        <v>0</v>
      </c>
      <c r="Z126" s="248">
        <f t="shared" si="32"/>
        <v>0</v>
      </c>
      <c r="AA126" s="249"/>
      <c r="AB126" s="245">
        <f>'表４（新カリ）データ　2015～'!V85*学習時間自己点検シート!J126</f>
        <v>0</v>
      </c>
      <c r="AC126" s="246">
        <f>'表４（新カリ）データ　2015～'!W85*学習時間自己点検シート!J126</f>
        <v>0</v>
      </c>
      <c r="AD126" s="246">
        <f>'表４（新カリ）データ　2015～'!X85*学習時間自己点検シート!J126</f>
        <v>0</v>
      </c>
      <c r="AE126" s="246">
        <f>'表４（新カリ）データ　2015～'!Y85*学習時間自己点検シート!J126</f>
        <v>0</v>
      </c>
      <c r="AF126" s="246">
        <f>'表４（新カリ）データ　2015～'!Z85*学習時間自己点検シート!J126</f>
        <v>0</v>
      </c>
      <c r="AG126" s="246">
        <f>'表４（新カリ）データ　2015～'!AA85*学習時間自己点検シート!J126</f>
        <v>0</v>
      </c>
      <c r="AH126" s="247">
        <f>'表４（新カリ）データ　2015～'!AB85*学習時間自己点検シート!J126</f>
        <v>0</v>
      </c>
      <c r="AI126" s="248">
        <f t="shared" si="33"/>
        <v>0</v>
      </c>
    </row>
    <row r="127" spans="2:35" ht="12" customHeight="1" x14ac:dyDescent="0.15">
      <c r="J127" s="200"/>
      <c r="K127" s="212" t="str">
        <f>'表４（新カリ）データ　2015～'!A86</f>
        <v>セミナー人と自然</v>
      </c>
      <c r="M127" s="250">
        <f>'表４（新カリ）データ　2015～'!B86*J127</f>
        <v>0</v>
      </c>
      <c r="N127" s="249"/>
      <c r="O127" s="245">
        <f>'表４（新カリ）データ　2015～'!G86*学習時間自己点検シート!J127</f>
        <v>0</v>
      </c>
      <c r="P127" s="246">
        <f>'表４（新カリ）データ　2015～'!H86*学習時間自己点検シート!J127</f>
        <v>0</v>
      </c>
      <c r="Q127" s="246">
        <f>'表４（新カリ）データ　2015～'!I86*学習時間自己点検シート!J127</f>
        <v>0</v>
      </c>
      <c r="R127" s="246">
        <f>'表４（新カリ）データ　2015～'!J86*学習時間自己点検シート!J127</f>
        <v>0</v>
      </c>
      <c r="S127" s="246">
        <f>'表４（新カリ）データ　2015～'!K86*学習時間自己点検シート!J127</f>
        <v>0</v>
      </c>
      <c r="T127" s="246">
        <f>'表４（新カリ）データ　2015～'!L86*学習時間自己点検シート!J127</f>
        <v>0</v>
      </c>
      <c r="U127" s="246">
        <f>'表４（新カリ）データ　2015～'!M86*学習時間自己点検シート!J127</f>
        <v>0</v>
      </c>
      <c r="V127" s="246">
        <f>'表４（新カリ）データ　2015～'!N86*学習時間自己点検シート!J127</f>
        <v>0</v>
      </c>
      <c r="W127" s="246">
        <f>'表４（新カリ）データ　2015～'!O86*学習時間自己点検シート!J127</f>
        <v>0</v>
      </c>
      <c r="X127" s="246">
        <f>'表４（新カリ）データ　2015～'!P86*学習時間自己点検シート!J127</f>
        <v>0</v>
      </c>
      <c r="Y127" s="247">
        <f>'表４（新カリ）データ　2015～'!Q86*学習時間自己点検シート!J127</f>
        <v>0</v>
      </c>
      <c r="Z127" s="248">
        <f t="shared" si="32"/>
        <v>0</v>
      </c>
      <c r="AA127" s="249"/>
      <c r="AB127" s="245">
        <f>'表４（新カリ）データ　2015～'!V86*学習時間自己点検シート!J127</f>
        <v>0</v>
      </c>
      <c r="AC127" s="246">
        <f>'表４（新カリ）データ　2015～'!W86*学習時間自己点検シート!J127</f>
        <v>0</v>
      </c>
      <c r="AD127" s="246">
        <f>'表４（新カリ）データ　2015～'!X86*学習時間自己点検シート!J127</f>
        <v>0</v>
      </c>
      <c r="AE127" s="246">
        <f>'表４（新カリ）データ　2015～'!Y86*学習時間自己点検シート!J127</f>
        <v>0</v>
      </c>
      <c r="AF127" s="246">
        <f>'表４（新カリ）データ　2015～'!Z86*学習時間自己点検シート!J127</f>
        <v>0</v>
      </c>
      <c r="AG127" s="246">
        <f>'表４（新カリ）データ　2015～'!AA86*学習時間自己点検シート!J127</f>
        <v>0</v>
      </c>
      <c r="AH127" s="247">
        <f>'表４（新カリ）データ　2015～'!AB86*学習時間自己点検シート!J127</f>
        <v>0</v>
      </c>
      <c r="AI127" s="248">
        <f t="shared" si="33"/>
        <v>0</v>
      </c>
    </row>
    <row r="128" spans="2:35" ht="12" customHeight="1" x14ac:dyDescent="0.15">
      <c r="J128" s="200"/>
      <c r="K128" s="212" t="str">
        <f>'表４（新カリ）データ　2015～'!A87</f>
        <v>セミナー人と技術</v>
      </c>
      <c r="M128" s="250">
        <f>'表４（新カリ）データ　2015～'!B87*J128</f>
        <v>0</v>
      </c>
      <c r="N128" s="249"/>
      <c r="O128" s="245">
        <f>'表４（新カリ）データ　2015～'!G87*学習時間自己点検シート!J128</f>
        <v>0</v>
      </c>
      <c r="P128" s="246">
        <f>'表４（新カリ）データ　2015～'!H87*学習時間自己点検シート!J128</f>
        <v>0</v>
      </c>
      <c r="Q128" s="246">
        <f>'表４（新カリ）データ　2015～'!I87*学習時間自己点検シート!J128</f>
        <v>0</v>
      </c>
      <c r="R128" s="246">
        <f>'表４（新カリ）データ　2015～'!J87*学習時間自己点検シート!J128</f>
        <v>0</v>
      </c>
      <c r="S128" s="246">
        <f>'表４（新カリ）データ　2015～'!K87*学習時間自己点検シート!J128</f>
        <v>0</v>
      </c>
      <c r="T128" s="246">
        <f>'表４（新カリ）データ　2015～'!L87*学習時間自己点検シート!J128</f>
        <v>0</v>
      </c>
      <c r="U128" s="246">
        <f>'表４（新カリ）データ　2015～'!M87*学習時間自己点検シート!J128</f>
        <v>0</v>
      </c>
      <c r="V128" s="246">
        <f>'表４（新カリ）データ　2015～'!N87*学習時間自己点検シート!J128</f>
        <v>0</v>
      </c>
      <c r="W128" s="246">
        <f>'表４（新カリ）データ　2015～'!O87*学習時間自己点検シート!J128</f>
        <v>0</v>
      </c>
      <c r="X128" s="246">
        <f>'表４（新カリ）データ　2015～'!P87*学習時間自己点検シート!J128</f>
        <v>0</v>
      </c>
      <c r="Y128" s="247">
        <f>'表４（新カリ）データ　2015～'!Q87*学習時間自己点検シート!J128</f>
        <v>0</v>
      </c>
      <c r="Z128" s="248">
        <f t="shared" si="32"/>
        <v>0</v>
      </c>
      <c r="AA128" s="249"/>
      <c r="AB128" s="245">
        <f>'表４（新カリ）データ　2015～'!V87*学習時間自己点検シート!J128</f>
        <v>0</v>
      </c>
      <c r="AC128" s="246">
        <f>'表４（新カリ）データ　2015～'!W87*学習時間自己点検シート!J128</f>
        <v>0</v>
      </c>
      <c r="AD128" s="246">
        <f>'表４（新カリ）データ　2015～'!X87*学習時間自己点検シート!J128</f>
        <v>0</v>
      </c>
      <c r="AE128" s="246">
        <f>'表４（新カリ）データ　2015～'!Y87*学習時間自己点検シート!J128</f>
        <v>0</v>
      </c>
      <c r="AF128" s="246">
        <f>'表４（新カリ）データ　2015～'!Z87*学習時間自己点検シート!J128</f>
        <v>0</v>
      </c>
      <c r="AG128" s="246">
        <f>'表４（新カリ）データ　2015～'!AA87*学習時間自己点検シート!J128</f>
        <v>0</v>
      </c>
      <c r="AH128" s="247">
        <f>'表４（新カリ）データ　2015～'!AB87*学習時間自己点検シート!J128</f>
        <v>0</v>
      </c>
      <c r="AI128" s="248">
        <f t="shared" si="33"/>
        <v>0</v>
      </c>
    </row>
    <row r="129" spans="1:35" ht="12" customHeight="1" x14ac:dyDescent="0.15">
      <c r="J129" s="200"/>
      <c r="K129" s="212" t="str">
        <f>'表４（新カリ）データ　2015～'!A88</f>
        <v>学外協働実習</v>
      </c>
      <c r="M129" s="250">
        <f>'表４（新カリ）データ　2015～'!B88*J129</f>
        <v>0</v>
      </c>
      <c r="N129" s="249"/>
      <c r="O129" s="245">
        <f>'表４（新カリ）データ　2015～'!G88*学習時間自己点検シート!J129</f>
        <v>0</v>
      </c>
      <c r="P129" s="246">
        <f>'表４（新カリ）データ　2015～'!H88*学習時間自己点検シート!J129</f>
        <v>0</v>
      </c>
      <c r="Q129" s="246">
        <f>'表４（新カリ）データ　2015～'!I88*学習時間自己点検シート!J129</f>
        <v>0</v>
      </c>
      <c r="R129" s="246">
        <f>'表４（新カリ）データ　2015～'!J88*学習時間自己点検シート!J129</f>
        <v>0</v>
      </c>
      <c r="S129" s="246">
        <f>'表４（新カリ）データ　2015～'!K88*学習時間自己点検シート!J129</f>
        <v>0</v>
      </c>
      <c r="T129" s="246">
        <f>'表４（新カリ）データ　2015～'!L88*学習時間自己点検シート!J129</f>
        <v>0</v>
      </c>
      <c r="U129" s="246">
        <f>'表４（新カリ）データ　2015～'!M88*学習時間自己点検シート!J129</f>
        <v>0</v>
      </c>
      <c r="V129" s="246">
        <f>'表４（新カリ）データ　2015～'!N88*学習時間自己点検シート!J129</f>
        <v>0</v>
      </c>
      <c r="W129" s="246">
        <f>'表４（新カリ）データ　2015～'!O88*学習時間自己点検シート!J129</f>
        <v>0</v>
      </c>
      <c r="X129" s="246">
        <f>'表４（新カリ）データ　2015～'!P88*学習時間自己点検シート!J129</f>
        <v>0</v>
      </c>
      <c r="Y129" s="247">
        <f>'表４（新カリ）データ　2015～'!Q88*学習時間自己点検シート!J129</f>
        <v>0</v>
      </c>
      <c r="Z129" s="248">
        <f t="shared" si="32"/>
        <v>0</v>
      </c>
      <c r="AA129" s="249"/>
      <c r="AB129" s="245">
        <f>'表４（新カリ）データ　2015～'!V88*学習時間自己点検シート!J129</f>
        <v>0</v>
      </c>
      <c r="AC129" s="246">
        <f>'表４（新カリ）データ　2015～'!W88*学習時間自己点検シート!J129</f>
        <v>0</v>
      </c>
      <c r="AD129" s="246">
        <f>'表４（新カリ）データ　2015～'!X88*学習時間自己点検シート!J129</f>
        <v>0</v>
      </c>
      <c r="AE129" s="246">
        <f>'表４（新カリ）データ　2015～'!Y88*学習時間自己点検シート!J129</f>
        <v>0</v>
      </c>
      <c r="AF129" s="246">
        <f>'表４（新カリ）データ　2015～'!Z88*学習時間自己点検シート!J129</f>
        <v>0</v>
      </c>
      <c r="AG129" s="246">
        <f>'表４（新カリ）データ　2015～'!AA88*学習時間自己点検シート!J129</f>
        <v>0</v>
      </c>
      <c r="AH129" s="247">
        <f>'表４（新カリ）データ　2015～'!AB88*学習時間自己点検シート!J129</f>
        <v>0</v>
      </c>
      <c r="AI129" s="248">
        <f t="shared" si="33"/>
        <v>0</v>
      </c>
    </row>
    <row r="130" spans="1:35" ht="12" customHeight="1" x14ac:dyDescent="0.15">
      <c r="J130" s="200"/>
      <c r="K130" s="212" t="str">
        <f>'表４（新カリ）データ　2015～'!A89</f>
        <v>高大連携特別講義Ａ</v>
      </c>
      <c r="M130" s="250">
        <f>'表４（新カリ）データ　2015～'!B89*J130</f>
        <v>0</v>
      </c>
      <c r="N130" s="249"/>
      <c r="O130" s="245">
        <f>'表４（新カリ）データ　2015～'!G89*学習時間自己点検シート!J130</f>
        <v>0</v>
      </c>
      <c r="P130" s="246">
        <f>'表４（新カリ）データ　2015～'!H89*学習時間自己点検シート!J130</f>
        <v>0</v>
      </c>
      <c r="Q130" s="246">
        <f>'表４（新カリ）データ　2015～'!I89*学習時間自己点検シート!J130</f>
        <v>0</v>
      </c>
      <c r="R130" s="246">
        <f>'表４（新カリ）データ　2015～'!J89*学習時間自己点検シート!J130</f>
        <v>0</v>
      </c>
      <c r="S130" s="246">
        <f>'表４（新カリ）データ　2015～'!K89*学習時間自己点検シート!J130</f>
        <v>0</v>
      </c>
      <c r="T130" s="246">
        <f>'表４（新カリ）データ　2015～'!L89*学習時間自己点検シート!J130</f>
        <v>0</v>
      </c>
      <c r="U130" s="246">
        <f>'表４（新カリ）データ　2015～'!M89*学習時間自己点検シート!J130</f>
        <v>0</v>
      </c>
      <c r="V130" s="246">
        <f>'表４（新カリ）データ　2015～'!N89*学習時間自己点検シート!J130</f>
        <v>0</v>
      </c>
      <c r="W130" s="246">
        <f>'表４（新カリ）データ　2015～'!O89*学習時間自己点検シート!J130</f>
        <v>0</v>
      </c>
      <c r="X130" s="246">
        <f>'表４（新カリ）データ　2015～'!P89*学習時間自己点検シート!J130</f>
        <v>0</v>
      </c>
      <c r="Y130" s="247">
        <f>'表４（新カリ）データ　2015～'!Q89*学習時間自己点検シート!J130</f>
        <v>0</v>
      </c>
      <c r="Z130" s="248">
        <f t="shared" si="32"/>
        <v>0</v>
      </c>
      <c r="AA130" s="249"/>
      <c r="AB130" s="245">
        <f>'表４（新カリ）データ　2015～'!V89*学習時間自己点検シート!J130</f>
        <v>0</v>
      </c>
      <c r="AC130" s="246">
        <f>'表４（新カリ）データ　2015～'!W89*学習時間自己点検シート!J130</f>
        <v>0</v>
      </c>
      <c r="AD130" s="246">
        <f>'表４（新カリ）データ　2015～'!X89*学習時間自己点検シート!J130</f>
        <v>0</v>
      </c>
      <c r="AE130" s="246">
        <f>'表４（新カリ）データ　2015～'!Y89*学習時間自己点検シート!J130</f>
        <v>0</v>
      </c>
      <c r="AF130" s="246">
        <f>'表４（新カリ）データ　2015～'!Z89*学習時間自己点検シート!J130</f>
        <v>0</v>
      </c>
      <c r="AG130" s="246">
        <f>'表４（新カリ）データ　2015～'!AA89*学習時間自己点検シート!J130</f>
        <v>0</v>
      </c>
      <c r="AH130" s="247">
        <f>'表４（新カリ）データ　2015～'!AB89*学習時間自己点検シート!J130</f>
        <v>0</v>
      </c>
      <c r="AI130" s="248">
        <f t="shared" si="33"/>
        <v>0</v>
      </c>
    </row>
    <row r="131" spans="1:35" ht="12" customHeight="1" x14ac:dyDescent="0.15">
      <c r="J131" s="200"/>
      <c r="K131" s="212" t="str">
        <f>'表４（新カリ）データ　2015～'!A90</f>
        <v>高大連携特別講義Ｂ</v>
      </c>
      <c r="M131" s="250">
        <f>'表４（新カリ）データ　2015～'!B90*J131</f>
        <v>0</v>
      </c>
      <c r="N131" s="249"/>
      <c r="O131" s="245">
        <f>'表４（新カリ）データ　2015～'!G90*学習時間自己点検シート!J131</f>
        <v>0</v>
      </c>
      <c r="P131" s="246">
        <f>'表４（新カリ）データ　2015～'!H90*学習時間自己点検シート!J131</f>
        <v>0</v>
      </c>
      <c r="Q131" s="246">
        <f>'表４（新カリ）データ　2015～'!I90*学習時間自己点検シート!J131</f>
        <v>0</v>
      </c>
      <c r="R131" s="246">
        <f>'表４（新カリ）データ　2015～'!J90*学習時間自己点検シート!J131</f>
        <v>0</v>
      </c>
      <c r="S131" s="246">
        <f>'表４（新カリ）データ　2015～'!K90*学習時間自己点検シート!J131</f>
        <v>0</v>
      </c>
      <c r="T131" s="246">
        <f>'表４（新カリ）データ　2015～'!L90*学習時間自己点検シート!J131</f>
        <v>0</v>
      </c>
      <c r="U131" s="246">
        <f>'表４（新カリ）データ　2015～'!M90*学習時間自己点検シート!J131</f>
        <v>0</v>
      </c>
      <c r="V131" s="246">
        <f>'表４（新カリ）データ　2015～'!N90*学習時間自己点検シート!J131</f>
        <v>0</v>
      </c>
      <c r="W131" s="246">
        <f>'表４（新カリ）データ　2015～'!O90*学習時間自己点検シート!J131</f>
        <v>0</v>
      </c>
      <c r="X131" s="246">
        <f>'表４（新カリ）データ　2015～'!P90*学習時間自己点検シート!J131</f>
        <v>0</v>
      </c>
      <c r="Y131" s="247">
        <f>'表４（新カリ）データ　2015～'!Q90*学習時間自己点検シート!J131</f>
        <v>0</v>
      </c>
      <c r="Z131" s="248">
        <f t="shared" si="32"/>
        <v>0</v>
      </c>
      <c r="AA131" s="249"/>
      <c r="AB131" s="245">
        <f>'表４（新カリ）データ　2015～'!V90*学習時間自己点検シート!J131</f>
        <v>0</v>
      </c>
      <c r="AC131" s="246">
        <f>'表４（新カリ）データ　2015～'!W90*学習時間自己点検シート!J131</f>
        <v>0</v>
      </c>
      <c r="AD131" s="246">
        <f>'表４（新カリ）データ　2015～'!X90*学習時間自己点検シート!J131</f>
        <v>0</v>
      </c>
      <c r="AE131" s="246">
        <f>'表４（新カリ）データ　2015～'!Y90*学習時間自己点検シート!J131</f>
        <v>0</v>
      </c>
      <c r="AF131" s="246">
        <f>'表４（新カリ）データ　2015～'!Z90*学習時間自己点検シート!J131</f>
        <v>0</v>
      </c>
      <c r="AG131" s="246">
        <f>'表４（新カリ）データ　2015～'!AA90*学習時間自己点検シート!J131</f>
        <v>0</v>
      </c>
      <c r="AH131" s="247">
        <f>'表４（新カリ）データ　2015～'!AB90*学習時間自己点検シート!J131</f>
        <v>0</v>
      </c>
      <c r="AI131" s="248">
        <f t="shared" si="33"/>
        <v>0</v>
      </c>
    </row>
    <row r="132" spans="1:35" ht="12" customHeight="1" x14ac:dyDescent="0.15">
      <c r="J132" s="200"/>
      <c r="K132" s="212" t="str">
        <f>'表４（新カリ）データ　2015～'!A91</f>
        <v>高大連携特別講義Ｃ</v>
      </c>
      <c r="M132" s="250">
        <f>'表４（新カリ）データ　2015～'!B91*J132</f>
        <v>0</v>
      </c>
      <c r="N132" s="249"/>
      <c r="O132" s="245">
        <f>'表４（新カリ）データ　2015～'!G91*学習時間自己点検シート!J132</f>
        <v>0</v>
      </c>
      <c r="P132" s="246">
        <f>'表４（新カリ）データ　2015～'!H91*学習時間自己点検シート!J132</f>
        <v>0</v>
      </c>
      <c r="Q132" s="246">
        <f>'表４（新カリ）データ　2015～'!I91*学習時間自己点検シート!J132</f>
        <v>0</v>
      </c>
      <c r="R132" s="246">
        <f>'表４（新カリ）データ　2015～'!J91*学習時間自己点検シート!J132</f>
        <v>0</v>
      </c>
      <c r="S132" s="246">
        <f>'表４（新カリ）データ　2015～'!K91*学習時間自己点検シート!J132</f>
        <v>0</v>
      </c>
      <c r="T132" s="246">
        <f>'表４（新カリ）データ　2015～'!L91*学習時間自己点検シート!J132</f>
        <v>0</v>
      </c>
      <c r="U132" s="246">
        <f>'表４（新カリ）データ　2015～'!M91*学習時間自己点検シート!J132</f>
        <v>0</v>
      </c>
      <c r="V132" s="246">
        <f>'表４（新カリ）データ　2015～'!N91*学習時間自己点検シート!J132</f>
        <v>0</v>
      </c>
      <c r="W132" s="246">
        <f>'表４（新カリ）データ　2015～'!O91*学習時間自己点検シート!J132</f>
        <v>0</v>
      </c>
      <c r="X132" s="246">
        <f>'表４（新カリ）データ　2015～'!P91*学習時間自己点検シート!J132</f>
        <v>0</v>
      </c>
      <c r="Y132" s="247">
        <f>'表４（新カリ）データ　2015～'!Q91*学習時間自己点検シート!J132</f>
        <v>0</v>
      </c>
      <c r="Z132" s="248">
        <f t="shared" si="32"/>
        <v>0</v>
      </c>
      <c r="AA132" s="249"/>
      <c r="AB132" s="245">
        <f>'表４（新カリ）データ　2015～'!V91*学習時間自己点検シート!J132</f>
        <v>0</v>
      </c>
      <c r="AC132" s="246">
        <f>'表４（新カリ）データ　2015～'!W91*学習時間自己点検シート!J132</f>
        <v>0</v>
      </c>
      <c r="AD132" s="246">
        <f>'表４（新カリ）データ　2015～'!X91*学習時間自己点検シート!J132</f>
        <v>0</v>
      </c>
      <c r="AE132" s="246">
        <f>'表４（新カリ）データ　2015～'!Y91*学習時間自己点検シート!J132</f>
        <v>0</v>
      </c>
      <c r="AF132" s="246">
        <f>'表４（新カリ）データ　2015～'!Z91*学習時間自己点検シート!J132</f>
        <v>0</v>
      </c>
      <c r="AG132" s="246">
        <f>'表４（新カリ）データ　2015～'!AA91*学習時間自己点検シート!J132</f>
        <v>0</v>
      </c>
      <c r="AH132" s="247">
        <f>'表４（新カリ）データ　2015～'!AB91*学習時間自己点検シート!J132</f>
        <v>0</v>
      </c>
      <c r="AI132" s="248">
        <f t="shared" si="33"/>
        <v>0</v>
      </c>
    </row>
    <row r="133" spans="1:35" x14ac:dyDescent="0.15">
      <c r="J133" s="201"/>
      <c r="K133" s="211" t="str">
        <f>'表４（新カリ）データ　2015～'!A93</f>
        <v>総合教育科目</v>
      </c>
      <c r="M133" s="250">
        <f>'表４（新カリ）データ　2015～'!B93*J133</f>
        <v>0</v>
      </c>
      <c r="N133" s="249"/>
      <c r="O133" s="245">
        <f>'表４（新カリ）データ　2015～'!G93*学習時間自己点検シート!J133</f>
        <v>0</v>
      </c>
      <c r="P133" s="246">
        <f>'表４（新カリ）データ　2015～'!H93*学習時間自己点検シート!J133</f>
        <v>0</v>
      </c>
      <c r="Q133" s="246">
        <f>'表４（新カリ）データ　2015～'!I93*学習時間自己点検シート!J133</f>
        <v>0</v>
      </c>
      <c r="R133" s="246">
        <f>'表４（新カリ）データ　2015～'!J93*学習時間自己点検シート!J133</f>
        <v>0</v>
      </c>
      <c r="S133" s="246">
        <f>'表４（新カリ）データ　2015～'!K93*学習時間自己点検シート!J133</f>
        <v>0</v>
      </c>
      <c r="T133" s="246">
        <f>'表４（新カリ）データ　2015～'!L93*学習時間自己点検シート!J133</f>
        <v>0</v>
      </c>
      <c r="U133" s="246">
        <f>'表４（新カリ）データ　2015～'!M93*学習時間自己点検シート!J133</f>
        <v>0</v>
      </c>
      <c r="V133" s="246">
        <f>'表４（新カリ）データ　2015～'!N93*学習時間自己点検シート!J133</f>
        <v>0</v>
      </c>
      <c r="W133" s="246">
        <f>'表４（新カリ）データ　2015～'!O93*学習時間自己点検シート!J133</f>
        <v>0</v>
      </c>
      <c r="X133" s="246">
        <f>'表４（新カリ）データ　2015～'!P93*学習時間自己点検シート!J133</f>
        <v>0</v>
      </c>
      <c r="Y133" s="247">
        <f>'表４（新カリ）データ　2015～'!Q93*学習時間自己点検シート!J133</f>
        <v>0</v>
      </c>
      <c r="Z133" s="248">
        <f t="shared" ref="Z133:Z167" si="34">O133+P133+Y133</f>
        <v>0</v>
      </c>
      <c r="AA133" s="249"/>
      <c r="AB133" s="245">
        <f>'表４（新カリ）データ　2015～'!V93*学習時間自己点検シート!J133</f>
        <v>0</v>
      </c>
      <c r="AC133" s="246">
        <f>'表４（新カリ）データ　2015～'!W93*学習時間自己点検シート!J133</f>
        <v>0</v>
      </c>
      <c r="AD133" s="246">
        <f>'表４（新カリ）データ　2015～'!X93*学習時間自己点検シート!J133</f>
        <v>0</v>
      </c>
      <c r="AE133" s="246">
        <f>'表４（新カリ）データ　2015～'!Y93*学習時間自己点検シート!J133</f>
        <v>0</v>
      </c>
      <c r="AF133" s="246">
        <f>'表４（新カリ）データ　2015～'!Z93*学習時間自己点検シート!J133</f>
        <v>0</v>
      </c>
      <c r="AG133" s="246">
        <f>'表４（新カリ）データ　2015～'!AA93*学習時間自己点検シート!J133</f>
        <v>0</v>
      </c>
      <c r="AH133" s="247">
        <f>'表４（新カリ）データ　2015～'!AB93*学習時間自己点検シート!J133</f>
        <v>0</v>
      </c>
      <c r="AI133" s="248">
        <f t="shared" ref="AI133:AI167" si="35">SUM(AB133:AH133)</f>
        <v>0</v>
      </c>
    </row>
    <row r="134" spans="1:35" x14ac:dyDescent="0.15">
      <c r="J134" s="201"/>
      <c r="K134" s="211" t="str">
        <f>'表４（新カリ）データ　2015～'!A94</f>
        <v>総合Ａ</v>
      </c>
      <c r="M134" s="250">
        <f>'表４（新カリ）データ　2015～'!B94*J134</f>
        <v>0</v>
      </c>
      <c r="N134" s="249"/>
      <c r="O134" s="245">
        <f>'表４（新カリ）データ　2015～'!G94*学習時間自己点検シート!J134</f>
        <v>0</v>
      </c>
      <c r="P134" s="246">
        <f>'表４（新カリ）データ　2015～'!H94*学習時間自己点検シート!J134</f>
        <v>0</v>
      </c>
      <c r="Q134" s="246">
        <f>'表４（新カリ）データ　2015～'!I94*学習時間自己点検シート!J134</f>
        <v>0</v>
      </c>
      <c r="R134" s="246">
        <f>'表４（新カリ）データ　2015～'!J94*学習時間自己点検シート!J134</f>
        <v>0</v>
      </c>
      <c r="S134" s="246">
        <f>'表４（新カリ）データ　2015～'!K94*学習時間自己点検シート!J134</f>
        <v>0</v>
      </c>
      <c r="T134" s="246">
        <f>'表４（新カリ）データ　2015～'!L94*学習時間自己点検シート!J134</f>
        <v>0</v>
      </c>
      <c r="U134" s="246">
        <f>'表４（新カリ）データ　2015～'!M94*学習時間自己点検シート!J134</f>
        <v>0</v>
      </c>
      <c r="V134" s="246">
        <f>'表４（新カリ）データ　2015～'!N94*学習時間自己点検シート!J134</f>
        <v>0</v>
      </c>
      <c r="W134" s="246">
        <f>'表４（新カリ）データ　2015～'!O94*学習時間自己点検シート!J134</f>
        <v>0</v>
      </c>
      <c r="X134" s="246">
        <f>'表４（新カリ）データ　2015～'!P94*学習時間自己点検シート!J134</f>
        <v>0</v>
      </c>
      <c r="Y134" s="247">
        <f>'表４（新カリ）データ　2015～'!Q94*学習時間自己点検シート!J134</f>
        <v>0</v>
      </c>
      <c r="Z134" s="248">
        <f t="shared" si="34"/>
        <v>0</v>
      </c>
      <c r="AA134" s="249"/>
      <c r="AB134" s="245">
        <f>'表４（新カリ）データ　2015～'!V94*学習時間自己点検シート!J134</f>
        <v>0</v>
      </c>
      <c r="AC134" s="246">
        <f>'表４（新カリ）データ　2015～'!W94*学習時間自己点検シート!J134</f>
        <v>0</v>
      </c>
      <c r="AD134" s="246">
        <f>'表４（新カリ）データ　2015～'!X94*学習時間自己点検シート!J134</f>
        <v>0</v>
      </c>
      <c r="AE134" s="246">
        <f>'表４（新カリ）データ　2015～'!Y94*学習時間自己点検シート!J134</f>
        <v>0</v>
      </c>
      <c r="AF134" s="246">
        <f>'表４（新カリ）データ　2015～'!Z94*学習時間自己点検シート!J134</f>
        <v>0</v>
      </c>
      <c r="AG134" s="246">
        <f>'表４（新カリ）データ　2015～'!AA94*学習時間自己点検シート!J134</f>
        <v>0</v>
      </c>
      <c r="AH134" s="247">
        <f>'表４（新カリ）データ　2015～'!AB94*学習時間自己点検シート!J134</f>
        <v>0</v>
      </c>
      <c r="AI134" s="248">
        <f t="shared" si="35"/>
        <v>0</v>
      </c>
    </row>
    <row r="135" spans="1:35" ht="12" customHeight="1" x14ac:dyDescent="0.15">
      <c r="A135">
        <v>1</v>
      </c>
      <c r="J135" s="200"/>
      <c r="K135" s="213" t="str">
        <f>'表４（新カリ）データ　2015～'!A95</f>
        <v>英会話A</v>
      </c>
      <c r="M135" s="250">
        <f>'表４（新カリ）データ　2015～'!B95*J135</f>
        <v>0</v>
      </c>
      <c r="N135" s="249"/>
      <c r="O135" s="245">
        <f>'表４（新カリ）データ　2015～'!G95*学習時間自己点検シート!J135</f>
        <v>0</v>
      </c>
      <c r="P135" s="246">
        <f>'表４（新カリ）データ　2015～'!H95*学習時間自己点検シート!J135</f>
        <v>0</v>
      </c>
      <c r="Q135" s="246">
        <f>'表４（新カリ）データ　2015～'!I95*学習時間自己点検シート!J135</f>
        <v>0</v>
      </c>
      <c r="R135" s="246">
        <f>'表４（新カリ）データ　2015～'!J95*学習時間自己点検シート!J135</f>
        <v>0</v>
      </c>
      <c r="S135" s="246">
        <f>'表４（新カリ）データ　2015～'!K95*学習時間自己点検シート!J135</f>
        <v>0</v>
      </c>
      <c r="T135" s="246">
        <f>'表４（新カリ）データ　2015～'!L95*学習時間自己点検シート!J135</f>
        <v>0</v>
      </c>
      <c r="U135" s="246">
        <f>'表４（新カリ）データ　2015～'!M95*学習時間自己点検シート!J135</f>
        <v>0</v>
      </c>
      <c r="V135" s="246">
        <f>'表４（新カリ）データ　2015～'!N95*学習時間自己点検シート!J135</f>
        <v>0</v>
      </c>
      <c r="W135" s="246">
        <f>'表４（新カリ）データ　2015～'!O95*学習時間自己点検シート!J135</f>
        <v>0</v>
      </c>
      <c r="X135" s="246">
        <f>'表４（新カリ）データ　2015～'!P95*学習時間自己点検シート!J135</f>
        <v>0</v>
      </c>
      <c r="Y135" s="247">
        <f>'表４（新カリ）データ　2015～'!Q95*学習時間自己点検シート!J135</f>
        <v>0</v>
      </c>
      <c r="Z135" s="248">
        <f t="shared" si="34"/>
        <v>0</v>
      </c>
      <c r="AA135" s="249"/>
      <c r="AB135" s="245">
        <f>'表４（新カリ）データ　2015～'!V95*学習時間自己点検シート!J135</f>
        <v>0</v>
      </c>
      <c r="AC135" s="246">
        <f>'表４（新カリ）データ　2015～'!W95*学習時間自己点検シート!J135</f>
        <v>0</v>
      </c>
      <c r="AD135" s="246">
        <f>'表４（新カリ）データ　2015～'!X95*学習時間自己点検シート!J135</f>
        <v>0</v>
      </c>
      <c r="AE135" s="246">
        <f>'表４（新カリ）データ　2015～'!Y95*学習時間自己点検シート!J135</f>
        <v>0</v>
      </c>
      <c r="AF135" s="246">
        <f>'表４（新カリ）データ　2015～'!Z95*学習時間自己点検シート!J135</f>
        <v>0</v>
      </c>
      <c r="AG135" s="246">
        <f>'表４（新カリ）データ　2015～'!AA95*学習時間自己点検シート!J135</f>
        <v>0</v>
      </c>
      <c r="AH135" s="247">
        <f>'表４（新カリ）データ　2015～'!AB95*学習時間自己点検シート!J135</f>
        <v>0</v>
      </c>
      <c r="AI135" s="248">
        <f t="shared" si="35"/>
        <v>0</v>
      </c>
    </row>
    <row r="136" spans="1:35" ht="12" customHeight="1" x14ac:dyDescent="0.15">
      <c r="B136">
        <v>1</v>
      </c>
      <c r="J136" s="200"/>
      <c r="K136" s="213" t="str">
        <f>'表４（新カリ）データ　2015～'!A96</f>
        <v>英会話B</v>
      </c>
      <c r="M136" s="250">
        <f>'表４（新カリ）データ　2015～'!B96*J136</f>
        <v>0</v>
      </c>
      <c r="N136" s="249"/>
      <c r="O136" s="245">
        <f>'表４（新カリ）データ　2015～'!G96*学習時間自己点検シート!J136</f>
        <v>0</v>
      </c>
      <c r="P136" s="246">
        <f>'表４（新カリ）データ　2015～'!H96*学習時間自己点検シート!J136</f>
        <v>0</v>
      </c>
      <c r="Q136" s="246">
        <f>'表４（新カリ）データ　2015～'!I96*学習時間自己点検シート!J136</f>
        <v>0</v>
      </c>
      <c r="R136" s="246">
        <f>'表４（新カリ）データ　2015～'!J96*学習時間自己点検シート!J136</f>
        <v>0</v>
      </c>
      <c r="S136" s="246">
        <f>'表４（新カリ）データ　2015～'!K96*学習時間自己点検シート!J136</f>
        <v>0</v>
      </c>
      <c r="T136" s="246">
        <f>'表４（新カリ）データ　2015～'!L96*学習時間自己点検シート!J136</f>
        <v>0</v>
      </c>
      <c r="U136" s="246">
        <f>'表４（新カリ）データ　2015～'!M96*学習時間自己点検シート!J136</f>
        <v>0</v>
      </c>
      <c r="V136" s="246">
        <f>'表４（新カリ）データ　2015～'!N96*学習時間自己点検シート!J136</f>
        <v>0</v>
      </c>
      <c r="W136" s="246">
        <f>'表４（新カリ）データ　2015～'!O96*学習時間自己点検シート!J136</f>
        <v>0</v>
      </c>
      <c r="X136" s="246">
        <f>'表４（新カリ）データ　2015～'!P96*学習時間自己点検シート!J136</f>
        <v>0</v>
      </c>
      <c r="Y136" s="247">
        <f>'表４（新カリ）データ　2015～'!Q96*学習時間自己点検シート!J136</f>
        <v>0</v>
      </c>
      <c r="Z136" s="248">
        <f t="shared" si="34"/>
        <v>0</v>
      </c>
      <c r="AA136" s="249"/>
      <c r="AB136" s="245">
        <f>'表４（新カリ）データ　2015～'!V96*学習時間自己点検シート!J136</f>
        <v>0</v>
      </c>
      <c r="AC136" s="246">
        <f>'表４（新カリ）データ　2015～'!W96*学習時間自己点検シート!J136</f>
        <v>0</v>
      </c>
      <c r="AD136" s="246">
        <f>'表４（新カリ）データ　2015～'!X96*学習時間自己点検シート!J136</f>
        <v>0</v>
      </c>
      <c r="AE136" s="246">
        <f>'表４（新カリ）データ　2015～'!Y96*学習時間自己点検シート!J136</f>
        <v>0</v>
      </c>
      <c r="AF136" s="246">
        <f>'表４（新カリ）データ　2015～'!Z96*学習時間自己点検シート!J136</f>
        <v>0</v>
      </c>
      <c r="AG136" s="246">
        <f>'表４（新カリ）データ　2015～'!AA96*学習時間自己点検シート!J136</f>
        <v>0</v>
      </c>
      <c r="AH136" s="247">
        <f>'表４（新カリ）データ　2015～'!AB96*学習時間自己点検シート!J136</f>
        <v>0</v>
      </c>
      <c r="AI136" s="248">
        <f t="shared" si="35"/>
        <v>0</v>
      </c>
    </row>
    <row r="137" spans="1:35" ht="12" customHeight="1" x14ac:dyDescent="0.15">
      <c r="A137">
        <v>1</v>
      </c>
      <c r="J137" s="200"/>
      <c r="K137" s="213" t="str">
        <f>'表４（新カリ）データ　2015～'!A97</f>
        <v>英語コミュニケーションA</v>
      </c>
      <c r="M137" s="250">
        <f>'表４（新カリ）データ　2015～'!B97*J137</f>
        <v>0</v>
      </c>
      <c r="N137" s="249"/>
      <c r="O137" s="245">
        <f>'表４（新カリ）データ　2015～'!G97*学習時間自己点検シート!J137</f>
        <v>0</v>
      </c>
      <c r="P137" s="246">
        <f>'表４（新カリ）データ　2015～'!H97*学習時間自己点検シート!J137</f>
        <v>0</v>
      </c>
      <c r="Q137" s="246">
        <f>'表４（新カリ）データ　2015～'!I97*学習時間自己点検シート!J137</f>
        <v>0</v>
      </c>
      <c r="R137" s="246">
        <f>'表４（新カリ）データ　2015～'!J97*学習時間自己点検シート!J137</f>
        <v>0</v>
      </c>
      <c r="S137" s="246">
        <f>'表４（新カリ）データ　2015～'!K97*学習時間自己点検シート!J137</f>
        <v>0</v>
      </c>
      <c r="T137" s="246">
        <f>'表４（新カリ）データ　2015～'!L97*学習時間自己点検シート!J137</f>
        <v>0</v>
      </c>
      <c r="U137" s="246">
        <f>'表４（新カリ）データ　2015～'!M97*学習時間自己点検シート!J137</f>
        <v>0</v>
      </c>
      <c r="V137" s="246">
        <f>'表４（新カリ）データ　2015～'!N97*学習時間自己点検シート!J137</f>
        <v>0</v>
      </c>
      <c r="W137" s="246">
        <f>'表４（新カリ）データ　2015～'!O97*学習時間自己点検シート!J137</f>
        <v>0</v>
      </c>
      <c r="X137" s="246">
        <f>'表４（新カリ）データ　2015～'!P97*学習時間自己点検シート!J137</f>
        <v>0</v>
      </c>
      <c r="Y137" s="247">
        <f>'表４（新カリ）データ　2015～'!Q97*学習時間自己点検シート!J137</f>
        <v>0</v>
      </c>
      <c r="Z137" s="248">
        <f t="shared" si="34"/>
        <v>0</v>
      </c>
      <c r="AA137" s="249"/>
      <c r="AB137" s="245">
        <f>'表４（新カリ）データ　2015～'!V97*学習時間自己点検シート!J137</f>
        <v>0</v>
      </c>
      <c r="AC137" s="246">
        <f>'表４（新カリ）データ　2015～'!W97*学習時間自己点検シート!J137</f>
        <v>0</v>
      </c>
      <c r="AD137" s="246">
        <f>'表４（新カリ）データ　2015～'!X97*学習時間自己点検シート!J137</f>
        <v>0</v>
      </c>
      <c r="AE137" s="246">
        <f>'表４（新カリ）データ　2015～'!Y97*学習時間自己点検シート!J137</f>
        <v>0</v>
      </c>
      <c r="AF137" s="246">
        <f>'表４（新カリ）データ　2015～'!Z97*学習時間自己点検シート!J137</f>
        <v>0</v>
      </c>
      <c r="AG137" s="246">
        <f>'表４（新カリ）データ　2015～'!AA97*学習時間自己点検シート!J137</f>
        <v>0</v>
      </c>
      <c r="AH137" s="247">
        <f>'表４（新カリ）データ　2015～'!AB97*学習時間自己点検シート!J137</f>
        <v>0</v>
      </c>
      <c r="AI137" s="248">
        <f t="shared" si="35"/>
        <v>0</v>
      </c>
    </row>
    <row r="138" spans="1:35" ht="12" customHeight="1" x14ac:dyDescent="0.15">
      <c r="B138">
        <v>1</v>
      </c>
      <c r="J138" s="200"/>
      <c r="K138" s="213" t="str">
        <f>'表４（新カリ）データ　2015～'!A98</f>
        <v>英語コミュニケーションB</v>
      </c>
      <c r="M138" s="250">
        <f>'表４（新カリ）データ　2015～'!B98*J138</f>
        <v>0</v>
      </c>
      <c r="N138" s="249"/>
      <c r="O138" s="245">
        <f>'表４（新カリ）データ　2015～'!G98*学習時間自己点検シート!J138</f>
        <v>0</v>
      </c>
      <c r="P138" s="246">
        <f>'表４（新カリ）データ　2015～'!H98*学習時間自己点検シート!J138</f>
        <v>0</v>
      </c>
      <c r="Q138" s="246">
        <f>'表４（新カリ）データ　2015～'!I98*学習時間自己点検シート!J138</f>
        <v>0</v>
      </c>
      <c r="R138" s="246">
        <f>'表４（新カリ）データ　2015～'!J98*学習時間自己点検シート!J138</f>
        <v>0</v>
      </c>
      <c r="S138" s="246">
        <f>'表４（新カリ）データ　2015～'!K98*学習時間自己点検シート!J138</f>
        <v>0</v>
      </c>
      <c r="T138" s="246">
        <f>'表４（新カリ）データ　2015～'!L98*学習時間自己点検シート!J138</f>
        <v>0</v>
      </c>
      <c r="U138" s="246">
        <f>'表４（新カリ）データ　2015～'!M98*学習時間自己点検シート!J138</f>
        <v>0</v>
      </c>
      <c r="V138" s="246">
        <f>'表４（新カリ）データ　2015～'!N98*学習時間自己点検シート!J138</f>
        <v>0</v>
      </c>
      <c r="W138" s="246">
        <f>'表４（新カリ）データ　2015～'!O98*学習時間自己点検シート!J138</f>
        <v>0</v>
      </c>
      <c r="X138" s="246">
        <f>'表４（新カリ）データ　2015～'!P98*学習時間自己点検シート!J138</f>
        <v>0</v>
      </c>
      <c r="Y138" s="247">
        <f>'表４（新カリ）データ　2015～'!Q98*学習時間自己点検シート!J138</f>
        <v>0</v>
      </c>
      <c r="Z138" s="248">
        <f t="shared" si="34"/>
        <v>0</v>
      </c>
      <c r="AA138" s="249"/>
      <c r="AB138" s="245">
        <f>'表４（新カリ）データ　2015～'!V98*学習時間自己点検シート!J138</f>
        <v>0</v>
      </c>
      <c r="AC138" s="246">
        <f>'表４（新カリ）データ　2015～'!W98*学習時間自己点検シート!J138</f>
        <v>0</v>
      </c>
      <c r="AD138" s="246">
        <f>'表４（新カリ）データ　2015～'!X98*学習時間自己点検シート!J138</f>
        <v>0</v>
      </c>
      <c r="AE138" s="246">
        <f>'表４（新カリ）データ　2015～'!Y98*学習時間自己点検シート!J138</f>
        <v>0</v>
      </c>
      <c r="AF138" s="246">
        <f>'表４（新カリ）データ　2015～'!Z98*学習時間自己点検シート!J138</f>
        <v>0</v>
      </c>
      <c r="AG138" s="246">
        <f>'表４（新カリ）データ　2015～'!AA98*学習時間自己点検シート!J138</f>
        <v>0</v>
      </c>
      <c r="AH138" s="247">
        <f>'表４（新カリ）データ　2015～'!AB98*学習時間自己点検シート!J138</f>
        <v>0</v>
      </c>
      <c r="AI138" s="248">
        <f t="shared" si="35"/>
        <v>0</v>
      </c>
    </row>
    <row r="139" spans="1:35" ht="12" customHeight="1" x14ac:dyDescent="0.15">
      <c r="C139" s="120">
        <v>1</v>
      </c>
      <c r="J139" s="200"/>
      <c r="K139" s="213" t="str">
        <f>'表４（新カリ）データ　2015～'!A99</f>
        <v>英語コミュニケーションC</v>
      </c>
      <c r="M139" s="250">
        <f>'表４（新カリ）データ　2015～'!B99*J139</f>
        <v>0</v>
      </c>
      <c r="N139" s="249"/>
      <c r="O139" s="245">
        <f>'表４（新カリ）データ　2015～'!G99*学習時間自己点検シート!J139</f>
        <v>0</v>
      </c>
      <c r="P139" s="246">
        <f>'表４（新カリ）データ　2015～'!H99*学習時間自己点検シート!J139</f>
        <v>0</v>
      </c>
      <c r="Q139" s="246">
        <f>'表４（新カリ）データ　2015～'!I99*学習時間自己点検シート!J139</f>
        <v>0</v>
      </c>
      <c r="R139" s="246">
        <f>'表４（新カリ）データ　2015～'!J99*学習時間自己点検シート!J139</f>
        <v>0</v>
      </c>
      <c r="S139" s="246">
        <f>'表４（新カリ）データ　2015～'!K99*学習時間自己点検シート!J139</f>
        <v>0</v>
      </c>
      <c r="T139" s="246">
        <f>'表４（新カリ）データ　2015～'!L99*学習時間自己点検シート!J139</f>
        <v>0</v>
      </c>
      <c r="U139" s="246">
        <f>'表４（新カリ）データ　2015～'!M99*学習時間自己点検シート!J139</f>
        <v>0</v>
      </c>
      <c r="V139" s="246">
        <f>'表４（新カリ）データ　2015～'!N99*学習時間自己点検シート!J139</f>
        <v>0</v>
      </c>
      <c r="W139" s="246">
        <f>'表４（新カリ）データ　2015～'!O99*学習時間自己点検シート!J139</f>
        <v>0</v>
      </c>
      <c r="X139" s="246">
        <f>'表４（新カリ）データ　2015～'!P99*学習時間自己点検シート!J139</f>
        <v>0</v>
      </c>
      <c r="Y139" s="247">
        <f>'表４（新カリ）データ　2015～'!Q99*学習時間自己点検シート!J139</f>
        <v>0</v>
      </c>
      <c r="Z139" s="248">
        <f t="shared" si="34"/>
        <v>0</v>
      </c>
      <c r="AA139" s="249"/>
      <c r="AB139" s="245">
        <f>'表４（新カリ）データ　2015～'!V99*学習時間自己点検シート!J139</f>
        <v>0</v>
      </c>
      <c r="AC139" s="246">
        <f>'表４（新カリ）データ　2015～'!W99*学習時間自己点検シート!J139</f>
        <v>0</v>
      </c>
      <c r="AD139" s="246">
        <f>'表４（新カリ）データ　2015～'!X99*学習時間自己点検シート!J139</f>
        <v>0</v>
      </c>
      <c r="AE139" s="246">
        <f>'表４（新カリ）データ　2015～'!Y99*学習時間自己点検シート!J139</f>
        <v>0</v>
      </c>
      <c r="AF139" s="246">
        <f>'表４（新カリ）データ　2015～'!Z99*学習時間自己点検シート!J139</f>
        <v>0</v>
      </c>
      <c r="AG139" s="246">
        <f>'表４（新カリ）データ　2015～'!AA99*学習時間自己点検シート!J139</f>
        <v>0</v>
      </c>
      <c r="AH139" s="247">
        <f>'表４（新カリ）データ　2015～'!AB99*学習時間自己点検シート!J139</f>
        <v>0</v>
      </c>
      <c r="AI139" s="248">
        <f t="shared" si="35"/>
        <v>0</v>
      </c>
    </row>
    <row r="140" spans="1:35" ht="12" customHeight="1" x14ac:dyDescent="0.15">
      <c r="D140" s="120">
        <v>1</v>
      </c>
      <c r="J140" s="200"/>
      <c r="K140" s="213" t="str">
        <f>'表４（新カリ）データ　2015～'!A100</f>
        <v>英語コミュニケーションD</v>
      </c>
      <c r="M140" s="250">
        <f>'表４（新カリ）データ　2015～'!B100*J140</f>
        <v>0</v>
      </c>
      <c r="N140" s="249"/>
      <c r="O140" s="245">
        <f>'表４（新カリ）データ　2015～'!G100*学習時間自己点検シート!J140</f>
        <v>0</v>
      </c>
      <c r="P140" s="246">
        <f>'表４（新カリ）データ　2015～'!H100*学習時間自己点検シート!J140</f>
        <v>0</v>
      </c>
      <c r="Q140" s="246">
        <f>'表４（新カリ）データ　2015～'!I100*学習時間自己点検シート!J140</f>
        <v>0</v>
      </c>
      <c r="R140" s="246">
        <f>'表４（新カリ）データ　2015～'!J100*学習時間自己点検シート!J140</f>
        <v>0</v>
      </c>
      <c r="S140" s="246">
        <f>'表４（新カリ）データ　2015～'!K100*学習時間自己点検シート!J140</f>
        <v>0</v>
      </c>
      <c r="T140" s="246">
        <f>'表４（新カリ）データ　2015～'!L100*学習時間自己点検シート!J140</f>
        <v>0</v>
      </c>
      <c r="U140" s="246">
        <f>'表４（新カリ）データ　2015～'!M100*学習時間自己点検シート!J140</f>
        <v>0</v>
      </c>
      <c r="V140" s="246">
        <f>'表４（新カリ）データ　2015～'!N100*学習時間自己点検シート!J140</f>
        <v>0</v>
      </c>
      <c r="W140" s="246">
        <f>'表４（新カリ）データ　2015～'!O100*学習時間自己点検シート!J140</f>
        <v>0</v>
      </c>
      <c r="X140" s="246">
        <f>'表４（新カリ）データ　2015～'!P100*学習時間自己点検シート!J140</f>
        <v>0</v>
      </c>
      <c r="Y140" s="247">
        <f>'表４（新カリ）データ　2015～'!Q100*学習時間自己点検シート!J140</f>
        <v>0</v>
      </c>
      <c r="Z140" s="248">
        <f t="shared" si="34"/>
        <v>0</v>
      </c>
      <c r="AA140" s="249"/>
      <c r="AB140" s="245">
        <f>'表４（新カリ）データ　2015～'!V100*学習時間自己点検シート!J140</f>
        <v>0</v>
      </c>
      <c r="AC140" s="246">
        <f>'表４（新カリ）データ　2015～'!W100*学習時間自己点検シート!J140</f>
        <v>0</v>
      </c>
      <c r="AD140" s="246">
        <f>'表４（新カリ）データ　2015～'!X100*学習時間自己点検シート!J140</f>
        <v>0</v>
      </c>
      <c r="AE140" s="246">
        <f>'表４（新カリ）データ　2015～'!Y100*学習時間自己点検シート!J140</f>
        <v>0</v>
      </c>
      <c r="AF140" s="246">
        <f>'表４（新カリ）データ　2015～'!Z100*学習時間自己点検シート!J140</f>
        <v>0</v>
      </c>
      <c r="AG140" s="246">
        <f>'表４（新カリ）データ　2015～'!AA100*学習時間自己点検シート!J140</f>
        <v>0</v>
      </c>
      <c r="AH140" s="247">
        <f>'表４（新カリ）データ　2015～'!AB100*学習時間自己点検シート!J140</f>
        <v>0</v>
      </c>
      <c r="AI140" s="248">
        <f t="shared" si="35"/>
        <v>0</v>
      </c>
    </row>
    <row r="141" spans="1:35" ht="12" customHeight="1" x14ac:dyDescent="0.15">
      <c r="C141" s="120">
        <v>1</v>
      </c>
      <c r="J141" s="200"/>
      <c r="K141" s="213" t="str">
        <f>'表４（新カリ）データ　2015～'!A101</f>
        <v>英語コミュニケーションE</v>
      </c>
      <c r="M141" s="250">
        <f>'表４（新カリ）データ　2015～'!B101*J141</f>
        <v>0</v>
      </c>
      <c r="N141" s="249"/>
      <c r="O141" s="245">
        <f>'表４（新カリ）データ　2015～'!G101*学習時間自己点検シート!J141</f>
        <v>0</v>
      </c>
      <c r="P141" s="246">
        <f>'表４（新カリ）データ　2015～'!H101*学習時間自己点検シート!J141</f>
        <v>0</v>
      </c>
      <c r="Q141" s="246">
        <f>'表４（新カリ）データ　2015～'!I101*学習時間自己点検シート!J141</f>
        <v>0</v>
      </c>
      <c r="R141" s="246">
        <f>'表４（新カリ）データ　2015～'!J101*学習時間自己点検シート!J141</f>
        <v>0</v>
      </c>
      <c r="S141" s="246">
        <f>'表４（新カリ）データ　2015～'!K101*学習時間自己点検シート!J141</f>
        <v>0</v>
      </c>
      <c r="T141" s="246">
        <f>'表４（新カリ）データ　2015～'!L101*学習時間自己点検シート!J141</f>
        <v>0</v>
      </c>
      <c r="U141" s="246">
        <f>'表４（新カリ）データ　2015～'!M101*学習時間自己点検シート!J141</f>
        <v>0</v>
      </c>
      <c r="V141" s="246">
        <f>'表４（新カリ）データ　2015～'!N101*学習時間自己点検シート!J141</f>
        <v>0</v>
      </c>
      <c r="W141" s="246">
        <f>'表４（新カリ）データ　2015～'!O101*学習時間自己点検シート!J141</f>
        <v>0</v>
      </c>
      <c r="X141" s="246">
        <f>'表４（新カリ）データ　2015～'!P101*学習時間自己点検シート!J141</f>
        <v>0</v>
      </c>
      <c r="Y141" s="247">
        <f>'表４（新カリ）データ　2015～'!Q101*学習時間自己点検シート!J141</f>
        <v>0</v>
      </c>
      <c r="Z141" s="248">
        <f t="shared" si="34"/>
        <v>0</v>
      </c>
      <c r="AA141" s="249"/>
      <c r="AB141" s="245">
        <f>'表４（新カリ）データ　2015～'!V101*学習時間自己点検シート!J141</f>
        <v>0</v>
      </c>
      <c r="AC141" s="246">
        <f>'表４（新カリ）データ　2015～'!W101*学習時間自己点検シート!J141</f>
        <v>0</v>
      </c>
      <c r="AD141" s="246">
        <f>'表４（新カリ）データ　2015～'!X101*学習時間自己点検シート!J141</f>
        <v>0</v>
      </c>
      <c r="AE141" s="246">
        <f>'表４（新カリ）データ　2015～'!Y101*学習時間自己点検シート!J141</f>
        <v>0</v>
      </c>
      <c r="AF141" s="246">
        <f>'表４（新カリ）データ　2015～'!Z101*学習時間自己点検シート!J141</f>
        <v>0</v>
      </c>
      <c r="AG141" s="246">
        <f>'表４（新カリ）データ　2015～'!AA101*学習時間自己点検シート!J141</f>
        <v>0</v>
      </c>
      <c r="AH141" s="247">
        <f>'表４（新カリ）データ　2015～'!AB101*学習時間自己点検シート!J141</f>
        <v>0</v>
      </c>
      <c r="AI141" s="248">
        <f t="shared" si="35"/>
        <v>0</v>
      </c>
    </row>
    <row r="142" spans="1:35" ht="12" customHeight="1" x14ac:dyDescent="0.15">
      <c r="D142" s="120">
        <v>1</v>
      </c>
      <c r="J142" s="200"/>
      <c r="K142" s="213" t="str">
        <f>'表４（新カリ）データ　2015～'!A102</f>
        <v>英語コミュニケーションF</v>
      </c>
      <c r="M142" s="250">
        <f>'表４（新カリ）データ　2015～'!B102*J142</f>
        <v>0</v>
      </c>
      <c r="N142" s="249"/>
      <c r="O142" s="245">
        <f>'表４（新カリ）データ　2015～'!G102*学習時間自己点検シート!J142</f>
        <v>0</v>
      </c>
      <c r="P142" s="246">
        <f>'表４（新カリ）データ　2015～'!H102*学習時間自己点検シート!J142</f>
        <v>0</v>
      </c>
      <c r="Q142" s="246">
        <f>'表４（新カリ）データ　2015～'!I102*学習時間自己点検シート!J142</f>
        <v>0</v>
      </c>
      <c r="R142" s="246">
        <f>'表４（新カリ）データ　2015～'!J102*学習時間自己点検シート!J142</f>
        <v>0</v>
      </c>
      <c r="S142" s="246">
        <f>'表４（新カリ）データ　2015～'!K102*学習時間自己点検シート!J142</f>
        <v>0</v>
      </c>
      <c r="T142" s="246">
        <f>'表４（新カリ）データ　2015～'!L102*学習時間自己点検シート!J142</f>
        <v>0</v>
      </c>
      <c r="U142" s="246">
        <f>'表４（新カリ）データ　2015～'!M102*学習時間自己点検シート!J142</f>
        <v>0</v>
      </c>
      <c r="V142" s="246">
        <f>'表４（新カリ）データ　2015～'!N102*学習時間自己点検シート!J142</f>
        <v>0</v>
      </c>
      <c r="W142" s="246">
        <f>'表４（新カリ）データ　2015～'!O102*学習時間自己点検シート!J142</f>
        <v>0</v>
      </c>
      <c r="X142" s="246">
        <f>'表４（新カリ）データ　2015～'!P102*学習時間自己点検シート!J142</f>
        <v>0</v>
      </c>
      <c r="Y142" s="247">
        <f>'表４（新カリ）データ　2015～'!Q102*学習時間自己点検シート!J142</f>
        <v>0</v>
      </c>
      <c r="Z142" s="248">
        <f t="shared" si="34"/>
        <v>0</v>
      </c>
      <c r="AA142" s="249"/>
      <c r="AB142" s="245">
        <f>'表４（新カリ）データ　2015～'!V102*学習時間自己点検シート!J142</f>
        <v>0</v>
      </c>
      <c r="AC142" s="246">
        <f>'表４（新カリ）データ　2015～'!W102*学習時間自己点検シート!J142</f>
        <v>0</v>
      </c>
      <c r="AD142" s="246">
        <f>'表４（新カリ）データ　2015～'!X102*学習時間自己点検シート!J142</f>
        <v>0</v>
      </c>
      <c r="AE142" s="246">
        <f>'表４（新カリ）データ　2015～'!Y102*学習時間自己点検シート!J142</f>
        <v>0</v>
      </c>
      <c r="AF142" s="246">
        <f>'表４（新カリ）データ　2015～'!Z102*学習時間自己点検シート!J142</f>
        <v>0</v>
      </c>
      <c r="AG142" s="246">
        <f>'表４（新カリ）データ　2015～'!AA102*学習時間自己点検シート!J142</f>
        <v>0</v>
      </c>
      <c r="AH142" s="247">
        <f>'表４（新カリ）データ　2015～'!AB102*学習時間自己点検シート!J142</f>
        <v>0</v>
      </c>
      <c r="AI142" s="248">
        <f t="shared" si="35"/>
        <v>0</v>
      </c>
    </row>
    <row r="143" spans="1:35" ht="12" customHeight="1" x14ac:dyDescent="0.15">
      <c r="J143" s="200"/>
      <c r="K143" s="213" t="str">
        <f>'表４（新カリ）データ　2015～'!A103</f>
        <v>英語ワークショップA</v>
      </c>
      <c r="M143" s="250">
        <f>'表４（新カリ）データ　2015～'!B103*J143</f>
        <v>0</v>
      </c>
      <c r="N143" s="249"/>
      <c r="O143" s="245">
        <f>'表４（新カリ）データ　2015～'!G103*学習時間自己点検シート!J143</f>
        <v>0</v>
      </c>
      <c r="P143" s="246">
        <f>'表４（新カリ）データ　2015～'!H103*学習時間自己点検シート!J143</f>
        <v>0</v>
      </c>
      <c r="Q143" s="246">
        <f>'表４（新カリ）データ　2015～'!I103*学習時間自己点検シート!J143</f>
        <v>0</v>
      </c>
      <c r="R143" s="246">
        <f>'表４（新カリ）データ　2015～'!J103*学習時間自己点検シート!J143</f>
        <v>0</v>
      </c>
      <c r="S143" s="246">
        <f>'表４（新カリ）データ　2015～'!K103*学習時間自己点検シート!J143</f>
        <v>0</v>
      </c>
      <c r="T143" s="246">
        <f>'表４（新カリ）データ　2015～'!L103*学習時間自己点検シート!J143</f>
        <v>0</v>
      </c>
      <c r="U143" s="246">
        <f>'表４（新カリ）データ　2015～'!M103*学習時間自己点検シート!J143</f>
        <v>0</v>
      </c>
      <c r="V143" s="246">
        <f>'表４（新カリ）データ　2015～'!N103*学習時間自己点検シート!J143</f>
        <v>0</v>
      </c>
      <c r="W143" s="246">
        <f>'表４（新カリ）データ　2015～'!O103*学習時間自己点検シート!J143</f>
        <v>0</v>
      </c>
      <c r="X143" s="246">
        <f>'表４（新カリ）データ　2015～'!P103*学習時間自己点検シート!J143</f>
        <v>0</v>
      </c>
      <c r="Y143" s="247">
        <f>'表４（新カリ）データ　2015～'!Q103*学習時間自己点検シート!J143</f>
        <v>0</v>
      </c>
      <c r="Z143" s="248">
        <f t="shared" si="34"/>
        <v>0</v>
      </c>
      <c r="AA143" s="249"/>
      <c r="AB143" s="245">
        <f>'表４（新カリ）データ　2015～'!V103*学習時間自己点検シート!J143</f>
        <v>0</v>
      </c>
      <c r="AC143" s="246">
        <f>'表４（新カリ）データ　2015～'!W103*学習時間自己点検シート!J143</f>
        <v>0</v>
      </c>
      <c r="AD143" s="246">
        <f>'表４（新カリ）データ　2015～'!X103*学習時間自己点検シート!J143</f>
        <v>0</v>
      </c>
      <c r="AE143" s="246">
        <f>'表４（新カリ）データ　2015～'!Y103*学習時間自己点検シート!J143</f>
        <v>0</v>
      </c>
      <c r="AF143" s="246">
        <f>'表４（新カリ）データ　2015～'!Z103*学習時間自己点検シート!J143</f>
        <v>0</v>
      </c>
      <c r="AG143" s="246">
        <f>'表４（新カリ）データ　2015～'!AA103*学習時間自己点検シート!J143</f>
        <v>0</v>
      </c>
      <c r="AH143" s="247">
        <f>'表４（新カリ）データ　2015～'!AB103*学習時間自己点検シート!J143</f>
        <v>0</v>
      </c>
      <c r="AI143" s="248">
        <f t="shared" si="35"/>
        <v>0</v>
      </c>
    </row>
    <row r="144" spans="1:35" ht="12" customHeight="1" x14ac:dyDescent="0.15">
      <c r="J144" s="200"/>
      <c r="K144" s="213" t="str">
        <f>'表４（新カリ）データ　2015～'!A104</f>
        <v>英語ワークショップB</v>
      </c>
      <c r="M144" s="250">
        <f>'表４（新カリ）データ　2015～'!B104*J144</f>
        <v>0</v>
      </c>
      <c r="N144" s="249"/>
      <c r="O144" s="245">
        <f>'表４（新カリ）データ　2015～'!G104*学習時間自己点検シート!J144</f>
        <v>0</v>
      </c>
      <c r="P144" s="246">
        <f>'表４（新カリ）データ　2015～'!H104*学習時間自己点検シート!J144</f>
        <v>0</v>
      </c>
      <c r="Q144" s="246">
        <f>'表４（新カリ）データ　2015～'!I104*学習時間自己点検シート!J144</f>
        <v>0</v>
      </c>
      <c r="R144" s="246">
        <f>'表４（新カリ）データ　2015～'!J104*学習時間自己点検シート!J144</f>
        <v>0</v>
      </c>
      <c r="S144" s="246">
        <f>'表４（新カリ）データ　2015～'!K104*学習時間自己点検シート!J144</f>
        <v>0</v>
      </c>
      <c r="T144" s="246">
        <f>'表４（新カリ）データ　2015～'!L104*学習時間自己点検シート!J144</f>
        <v>0</v>
      </c>
      <c r="U144" s="246">
        <f>'表４（新カリ）データ　2015～'!M104*学習時間自己点検シート!J144</f>
        <v>0</v>
      </c>
      <c r="V144" s="246">
        <f>'表４（新カリ）データ　2015～'!N104*学習時間自己点検シート!J144</f>
        <v>0</v>
      </c>
      <c r="W144" s="246">
        <f>'表４（新カリ）データ　2015～'!O104*学習時間自己点検シート!J144</f>
        <v>0</v>
      </c>
      <c r="X144" s="246">
        <f>'表４（新カリ）データ　2015～'!P104*学習時間自己点検シート!J144</f>
        <v>0</v>
      </c>
      <c r="Y144" s="247">
        <f>'表４（新カリ）データ　2015～'!Q104*学習時間自己点検シート!J144</f>
        <v>0</v>
      </c>
      <c r="Z144" s="248">
        <f t="shared" si="34"/>
        <v>0</v>
      </c>
      <c r="AA144" s="249"/>
      <c r="AB144" s="245">
        <f>'表４（新カリ）データ　2015～'!V104*学習時間自己点検シート!J144</f>
        <v>0</v>
      </c>
      <c r="AC144" s="246">
        <f>'表４（新カリ）データ　2015～'!W104*学習時間自己点検シート!J144</f>
        <v>0</v>
      </c>
      <c r="AD144" s="246">
        <f>'表４（新カリ）データ　2015～'!X104*学習時間自己点検シート!J144</f>
        <v>0</v>
      </c>
      <c r="AE144" s="246">
        <f>'表４（新カリ）データ　2015～'!Y104*学習時間自己点検シート!J144</f>
        <v>0</v>
      </c>
      <c r="AF144" s="246">
        <f>'表４（新カリ）データ　2015～'!Z104*学習時間自己点検シート!J144</f>
        <v>0</v>
      </c>
      <c r="AG144" s="246">
        <f>'表４（新カリ）データ　2015～'!AA104*学習時間自己点検シート!J144</f>
        <v>0</v>
      </c>
      <c r="AH144" s="247">
        <f>'表４（新カリ）データ　2015～'!AB104*学習時間自己点検シート!J144</f>
        <v>0</v>
      </c>
      <c r="AI144" s="248">
        <f t="shared" si="35"/>
        <v>0</v>
      </c>
    </row>
    <row r="145" spans="1:35" ht="12" customHeight="1" x14ac:dyDescent="0.15">
      <c r="J145" s="200"/>
      <c r="K145" s="213" t="str">
        <f>'表４（新カリ）データ　2015～'!A105</f>
        <v>英語ワークショップC</v>
      </c>
      <c r="M145" s="250">
        <f>'表４（新カリ）データ　2015～'!B105*J145</f>
        <v>0</v>
      </c>
      <c r="N145" s="249"/>
      <c r="O145" s="245">
        <f>'表４（新カリ）データ　2015～'!G105*学習時間自己点検シート!J145</f>
        <v>0</v>
      </c>
      <c r="P145" s="246">
        <f>'表４（新カリ）データ　2015～'!H105*学習時間自己点検シート!J145</f>
        <v>0</v>
      </c>
      <c r="Q145" s="246">
        <f>'表４（新カリ）データ　2015～'!I105*学習時間自己点検シート!J145</f>
        <v>0</v>
      </c>
      <c r="R145" s="246">
        <f>'表４（新カリ）データ　2015～'!J105*学習時間自己点検シート!J145</f>
        <v>0</v>
      </c>
      <c r="S145" s="246">
        <f>'表４（新カリ）データ　2015～'!K105*学習時間自己点検シート!J145</f>
        <v>0</v>
      </c>
      <c r="T145" s="246">
        <f>'表４（新カリ）データ　2015～'!L105*学習時間自己点検シート!J145</f>
        <v>0</v>
      </c>
      <c r="U145" s="246">
        <f>'表４（新カリ）データ　2015～'!M105*学習時間自己点検シート!J145</f>
        <v>0</v>
      </c>
      <c r="V145" s="246">
        <f>'表４（新カリ）データ　2015～'!N105*学習時間自己点検シート!J145</f>
        <v>0</v>
      </c>
      <c r="W145" s="246">
        <f>'表４（新カリ）データ　2015～'!O105*学習時間自己点検シート!J145</f>
        <v>0</v>
      </c>
      <c r="X145" s="246">
        <f>'表４（新カリ）データ　2015～'!P105*学習時間自己点検シート!J145</f>
        <v>0</v>
      </c>
      <c r="Y145" s="247">
        <f>'表４（新カリ）データ　2015～'!Q105*学習時間自己点検シート!J145</f>
        <v>0</v>
      </c>
      <c r="Z145" s="248">
        <f t="shared" si="34"/>
        <v>0</v>
      </c>
      <c r="AA145" s="249"/>
      <c r="AB145" s="245">
        <f>'表４（新カリ）データ　2015～'!V105*学習時間自己点検シート!J145</f>
        <v>0</v>
      </c>
      <c r="AC145" s="246">
        <f>'表４（新カリ）データ　2015～'!W105*学習時間自己点検シート!J145</f>
        <v>0</v>
      </c>
      <c r="AD145" s="246">
        <f>'表４（新カリ）データ　2015～'!X105*学習時間自己点検シート!J145</f>
        <v>0</v>
      </c>
      <c r="AE145" s="246">
        <f>'表４（新カリ）データ　2015～'!Y105*学習時間自己点検シート!J145</f>
        <v>0</v>
      </c>
      <c r="AF145" s="246">
        <f>'表４（新カリ）データ　2015～'!Z105*学習時間自己点検シート!J145</f>
        <v>0</v>
      </c>
      <c r="AG145" s="246">
        <f>'表４（新カリ）データ　2015～'!AA105*学習時間自己点検シート!J145</f>
        <v>0</v>
      </c>
      <c r="AH145" s="247">
        <f>'表４（新カリ）データ　2015～'!AB105*学習時間自己点検シート!J145</f>
        <v>0</v>
      </c>
      <c r="AI145" s="248">
        <f t="shared" si="35"/>
        <v>0</v>
      </c>
    </row>
    <row r="146" spans="1:35" ht="12" customHeight="1" x14ac:dyDescent="0.15">
      <c r="J146" s="200"/>
      <c r="K146" s="213" t="str">
        <f>'表４（新カリ）データ　2015～'!A106</f>
        <v>英語ワークショップD</v>
      </c>
      <c r="M146" s="250">
        <f>'表４（新カリ）データ　2015～'!B106*J146</f>
        <v>0</v>
      </c>
      <c r="N146" s="249"/>
      <c r="O146" s="245">
        <f>'表４（新カリ）データ　2015～'!G106*学習時間自己点検シート!J146</f>
        <v>0</v>
      </c>
      <c r="P146" s="246">
        <f>'表４（新カリ）データ　2015～'!H106*学習時間自己点検シート!J146</f>
        <v>0</v>
      </c>
      <c r="Q146" s="246">
        <f>'表４（新カリ）データ　2015～'!I106*学習時間自己点検シート!J146</f>
        <v>0</v>
      </c>
      <c r="R146" s="246">
        <f>'表４（新カリ）データ　2015～'!J106*学習時間自己点検シート!J146</f>
        <v>0</v>
      </c>
      <c r="S146" s="246">
        <f>'表４（新カリ）データ　2015～'!K106*学習時間自己点検シート!J146</f>
        <v>0</v>
      </c>
      <c r="T146" s="246">
        <f>'表４（新カリ）データ　2015～'!L106*学習時間自己点検シート!J146</f>
        <v>0</v>
      </c>
      <c r="U146" s="246">
        <f>'表４（新カリ）データ　2015～'!M106*学習時間自己点検シート!J146</f>
        <v>0</v>
      </c>
      <c r="V146" s="246">
        <f>'表４（新カリ）データ　2015～'!N106*学習時間自己点検シート!J146</f>
        <v>0</v>
      </c>
      <c r="W146" s="246">
        <f>'表４（新カリ）データ　2015～'!O106*学習時間自己点検シート!J146</f>
        <v>0</v>
      </c>
      <c r="X146" s="246">
        <f>'表４（新カリ）データ　2015～'!P106*学習時間自己点検シート!J146</f>
        <v>0</v>
      </c>
      <c r="Y146" s="247">
        <f>'表４（新カリ）データ　2015～'!Q106*学習時間自己点検シート!J146</f>
        <v>0</v>
      </c>
      <c r="Z146" s="248">
        <f t="shared" si="34"/>
        <v>0</v>
      </c>
      <c r="AA146" s="249"/>
      <c r="AB146" s="245">
        <f>'表４（新カリ）データ　2015～'!V106*学習時間自己点検シート!J146</f>
        <v>0</v>
      </c>
      <c r="AC146" s="246">
        <f>'表４（新カリ）データ　2015～'!W106*学習時間自己点検シート!J146</f>
        <v>0</v>
      </c>
      <c r="AD146" s="246">
        <f>'表４（新カリ）データ　2015～'!X106*学習時間自己点検シート!J146</f>
        <v>0</v>
      </c>
      <c r="AE146" s="246">
        <f>'表４（新カリ）データ　2015～'!Y106*学習時間自己点検シート!J146</f>
        <v>0</v>
      </c>
      <c r="AF146" s="246">
        <f>'表４（新カリ）データ　2015～'!Z106*学習時間自己点検シート!J146</f>
        <v>0</v>
      </c>
      <c r="AG146" s="246">
        <f>'表４（新カリ）データ　2015～'!AA106*学習時間自己点検シート!J146</f>
        <v>0</v>
      </c>
      <c r="AH146" s="247">
        <f>'表４（新カリ）データ　2015～'!AB106*学習時間自己点検シート!J146</f>
        <v>0</v>
      </c>
      <c r="AI146" s="248">
        <f t="shared" si="35"/>
        <v>0</v>
      </c>
    </row>
    <row r="147" spans="1:35" ht="12" customHeight="1" x14ac:dyDescent="0.15">
      <c r="J147" s="200"/>
      <c r="K147" s="213" t="str">
        <f>'表４（新カリ）データ　2015～'!A107</f>
        <v>中国語ⅠA</v>
      </c>
      <c r="M147" s="250">
        <f>'表４（新カリ）データ　2015～'!B107*J147</f>
        <v>0</v>
      </c>
      <c r="N147" s="249"/>
      <c r="O147" s="245">
        <f>'表４（新カリ）データ　2015～'!G107*学習時間自己点検シート!J147</f>
        <v>0</v>
      </c>
      <c r="P147" s="246">
        <f>'表４（新カリ）データ　2015～'!H107*学習時間自己点検シート!J147</f>
        <v>0</v>
      </c>
      <c r="Q147" s="246">
        <f>'表４（新カリ）データ　2015～'!I107*学習時間自己点検シート!J147</f>
        <v>0</v>
      </c>
      <c r="R147" s="246">
        <f>'表４（新カリ）データ　2015～'!J107*学習時間自己点検シート!J147</f>
        <v>0</v>
      </c>
      <c r="S147" s="246">
        <f>'表４（新カリ）データ　2015～'!K107*学習時間自己点検シート!J147</f>
        <v>0</v>
      </c>
      <c r="T147" s="246">
        <f>'表４（新カリ）データ　2015～'!L107*学習時間自己点検シート!J147</f>
        <v>0</v>
      </c>
      <c r="U147" s="246">
        <f>'表４（新カリ）データ　2015～'!M107*学習時間自己点検シート!J147</f>
        <v>0</v>
      </c>
      <c r="V147" s="246">
        <f>'表４（新カリ）データ　2015～'!N107*学習時間自己点検シート!J147</f>
        <v>0</v>
      </c>
      <c r="W147" s="246">
        <f>'表４（新カリ）データ　2015～'!O107*学習時間自己点検シート!J147</f>
        <v>0</v>
      </c>
      <c r="X147" s="246">
        <f>'表４（新カリ）データ　2015～'!P107*学習時間自己点検シート!J147</f>
        <v>0</v>
      </c>
      <c r="Y147" s="247">
        <f>'表４（新カリ）データ　2015～'!Q107*学習時間自己点検シート!J147</f>
        <v>0</v>
      </c>
      <c r="Z147" s="248">
        <f t="shared" si="34"/>
        <v>0</v>
      </c>
      <c r="AA147" s="249"/>
      <c r="AB147" s="245">
        <f>'表４（新カリ）データ　2015～'!V107*学習時間自己点検シート!J147</f>
        <v>0</v>
      </c>
      <c r="AC147" s="246">
        <f>'表４（新カリ）データ　2015～'!W107*学習時間自己点検シート!J147</f>
        <v>0</v>
      </c>
      <c r="AD147" s="246">
        <f>'表４（新カリ）データ　2015～'!X107*学習時間自己点検シート!J147</f>
        <v>0</v>
      </c>
      <c r="AE147" s="246">
        <f>'表４（新カリ）データ　2015～'!Y107*学習時間自己点検シート!J147</f>
        <v>0</v>
      </c>
      <c r="AF147" s="246">
        <f>'表４（新カリ）データ　2015～'!Z107*学習時間自己点検シート!J147</f>
        <v>0</v>
      </c>
      <c r="AG147" s="246">
        <f>'表４（新カリ）データ　2015～'!AA107*学習時間自己点検シート!J147</f>
        <v>0</v>
      </c>
      <c r="AH147" s="247">
        <f>'表４（新カリ）データ　2015～'!AB107*学習時間自己点検シート!J147</f>
        <v>0</v>
      </c>
      <c r="AI147" s="248">
        <f t="shared" si="35"/>
        <v>0</v>
      </c>
    </row>
    <row r="148" spans="1:35" ht="12" customHeight="1" x14ac:dyDescent="0.15">
      <c r="J148" s="200"/>
      <c r="K148" s="213" t="str">
        <f>'表４（新カリ）データ　2015～'!A108</f>
        <v>中国語ⅠB</v>
      </c>
      <c r="M148" s="250">
        <f>'表４（新カリ）データ　2015～'!B108*J148</f>
        <v>0</v>
      </c>
      <c r="N148" s="249"/>
      <c r="O148" s="245">
        <f>'表４（新カリ）データ　2015～'!G108*学習時間自己点検シート!J148</f>
        <v>0</v>
      </c>
      <c r="P148" s="246">
        <f>'表４（新カリ）データ　2015～'!H108*学習時間自己点検シート!J148</f>
        <v>0</v>
      </c>
      <c r="Q148" s="246">
        <f>'表４（新カリ）データ　2015～'!I108*学習時間自己点検シート!J148</f>
        <v>0</v>
      </c>
      <c r="R148" s="246">
        <f>'表４（新カリ）データ　2015～'!J108*学習時間自己点検シート!J148</f>
        <v>0</v>
      </c>
      <c r="S148" s="246">
        <f>'表４（新カリ）データ　2015～'!K108*学習時間自己点検シート!J148</f>
        <v>0</v>
      </c>
      <c r="T148" s="246">
        <f>'表４（新カリ）データ　2015～'!L108*学習時間自己点検シート!J148</f>
        <v>0</v>
      </c>
      <c r="U148" s="246">
        <f>'表４（新カリ）データ　2015～'!M108*学習時間自己点検シート!J148</f>
        <v>0</v>
      </c>
      <c r="V148" s="246">
        <f>'表４（新カリ）データ　2015～'!N108*学習時間自己点検シート!J148</f>
        <v>0</v>
      </c>
      <c r="W148" s="246">
        <f>'表４（新カリ）データ　2015～'!O108*学習時間自己点検シート!J148</f>
        <v>0</v>
      </c>
      <c r="X148" s="246">
        <f>'表４（新カリ）データ　2015～'!P108*学習時間自己点検シート!J148</f>
        <v>0</v>
      </c>
      <c r="Y148" s="247">
        <f>'表４（新カリ）データ　2015～'!Q108*学習時間自己点検シート!J148</f>
        <v>0</v>
      </c>
      <c r="Z148" s="248">
        <f t="shared" si="34"/>
        <v>0</v>
      </c>
      <c r="AA148" s="249"/>
      <c r="AB148" s="245">
        <f>'表４（新カリ）データ　2015～'!V108*学習時間自己点検シート!J148</f>
        <v>0</v>
      </c>
      <c r="AC148" s="246">
        <f>'表４（新カリ）データ　2015～'!W108*学習時間自己点検シート!J148</f>
        <v>0</v>
      </c>
      <c r="AD148" s="246">
        <f>'表４（新カリ）データ　2015～'!X108*学習時間自己点検シート!J148</f>
        <v>0</v>
      </c>
      <c r="AE148" s="246">
        <f>'表４（新カリ）データ　2015～'!Y108*学習時間自己点検シート!J148</f>
        <v>0</v>
      </c>
      <c r="AF148" s="246">
        <f>'表４（新カリ）データ　2015～'!Z108*学習時間自己点検シート!J148</f>
        <v>0</v>
      </c>
      <c r="AG148" s="246">
        <f>'表４（新カリ）データ　2015～'!AA108*学習時間自己点検シート!J148</f>
        <v>0</v>
      </c>
      <c r="AH148" s="247">
        <f>'表４（新カリ）データ　2015～'!AB108*学習時間自己点検シート!J148</f>
        <v>0</v>
      </c>
      <c r="AI148" s="248">
        <f t="shared" si="35"/>
        <v>0</v>
      </c>
    </row>
    <row r="149" spans="1:35" ht="12" customHeight="1" x14ac:dyDescent="0.15">
      <c r="J149" s="200"/>
      <c r="K149" s="213" t="str">
        <f>'表４（新カリ）データ　2015～'!A109</f>
        <v>フランス語ⅠA</v>
      </c>
      <c r="M149" s="250">
        <f>'表４（新カリ）データ　2015～'!B109*J149</f>
        <v>0</v>
      </c>
      <c r="N149" s="249"/>
      <c r="O149" s="245">
        <f>'表４（新カリ）データ　2015～'!G109*学習時間自己点検シート!J149</f>
        <v>0</v>
      </c>
      <c r="P149" s="246">
        <f>'表４（新カリ）データ　2015～'!H109*学習時間自己点検シート!J149</f>
        <v>0</v>
      </c>
      <c r="Q149" s="246">
        <f>'表４（新カリ）データ　2015～'!I109*学習時間自己点検シート!J149</f>
        <v>0</v>
      </c>
      <c r="R149" s="246">
        <f>'表４（新カリ）データ　2015～'!J109*学習時間自己点検シート!J149</f>
        <v>0</v>
      </c>
      <c r="S149" s="246">
        <f>'表４（新カリ）データ　2015～'!K109*学習時間自己点検シート!J149</f>
        <v>0</v>
      </c>
      <c r="T149" s="246">
        <f>'表４（新カリ）データ　2015～'!L109*学習時間自己点検シート!J149</f>
        <v>0</v>
      </c>
      <c r="U149" s="246">
        <f>'表４（新カリ）データ　2015～'!M109*学習時間自己点検シート!J149</f>
        <v>0</v>
      </c>
      <c r="V149" s="246">
        <f>'表４（新カリ）データ　2015～'!N109*学習時間自己点検シート!J149</f>
        <v>0</v>
      </c>
      <c r="W149" s="246">
        <f>'表４（新カリ）データ　2015～'!O109*学習時間自己点検シート!J149</f>
        <v>0</v>
      </c>
      <c r="X149" s="246">
        <f>'表４（新カリ）データ　2015～'!P109*学習時間自己点検シート!J149</f>
        <v>0</v>
      </c>
      <c r="Y149" s="247">
        <f>'表４（新カリ）データ　2015～'!Q109*学習時間自己点検シート!J149</f>
        <v>0</v>
      </c>
      <c r="Z149" s="248">
        <f t="shared" si="34"/>
        <v>0</v>
      </c>
      <c r="AA149" s="249"/>
      <c r="AB149" s="245">
        <f>'表４（新カリ）データ　2015～'!V109*学習時間自己点検シート!J149</f>
        <v>0</v>
      </c>
      <c r="AC149" s="246">
        <f>'表４（新カリ）データ　2015～'!W109*学習時間自己点検シート!J149</f>
        <v>0</v>
      </c>
      <c r="AD149" s="246">
        <f>'表４（新カリ）データ　2015～'!X109*学習時間自己点検シート!J149</f>
        <v>0</v>
      </c>
      <c r="AE149" s="246">
        <f>'表４（新カリ）データ　2015～'!Y109*学習時間自己点検シート!J149</f>
        <v>0</v>
      </c>
      <c r="AF149" s="246">
        <f>'表４（新カリ）データ　2015～'!Z109*学習時間自己点検シート!J149</f>
        <v>0</v>
      </c>
      <c r="AG149" s="246">
        <f>'表４（新カリ）データ　2015～'!AA109*学習時間自己点検シート!J149</f>
        <v>0</v>
      </c>
      <c r="AH149" s="247">
        <f>'表４（新カリ）データ　2015～'!AB109*学習時間自己点検シート!J149</f>
        <v>0</v>
      </c>
      <c r="AI149" s="248">
        <f t="shared" si="35"/>
        <v>0</v>
      </c>
    </row>
    <row r="150" spans="1:35" ht="12" customHeight="1" x14ac:dyDescent="0.15">
      <c r="J150" s="200"/>
      <c r="K150" s="213" t="str">
        <f>'表４（新カリ）データ　2015～'!A110</f>
        <v>フランス語ⅠB</v>
      </c>
      <c r="M150" s="250">
        <f>'表４（新カリ）データ　2015～'!B110*J150</f>
        <v>0</v>
      </c>
      <c r="N150" s="249"/>
      <c r="O150" s="245">
        <f>'表４（新カリ）データ　2015～'!G110*学習時間自己点検シート!J150</f>
        <v>0</v>
      </c>
      <c r="P150" s="246">
        <f>'表４（新カリ）データ　2015～'!H110*学習時間自己点検シート!J150</f>
        <v>0</v>
      </c>
      <c r="Q150" s="246">
        <f>'表４（新カリ）データ　2015～'!I110*学習時間自己点検シート!J150</f>
        <v>0</v>
      </c>
      <c r="R150" s="246">
        <f>'表４（新カリ）データ　2015～'!J110*学習時間自己点検シート!J150</f>
        <v>0</v>
      </c>
      <c r="S150" s="246">
        <f>'表４（新カリ）データ　2015～'!K110*学習時間自己点検シート!J150</f>
        <v>0</v>
      </c>
      <c r="T150" s="246">
        <f>'表４（新カリ）データ　2015～'!L110*学習時間自己点検シート!J150</f>
        <v>0</v>
      </c>
      <c r="U150" s="246">
        <f>'表４（新カリ）データ　2015～'!M110*学習時間自己点検シート!J150</f>
        <v>0</v>
      </c>
      <c r="V150" s="246">
        <f>'表４（新カリ）データ　2015～'!N110*学習時間自己点検シート!J150</f>
        <v>0</v>
      </c>
      <c r="W150" s="246">
        <f>'表４（新カリ）データ　2015～'!O110*学習時間自己点検シート!J150</f>
        <v>0</v>
      </c>
      <c r="X150" s="246">
        <f>'表４（新カリ）データ　2015～'!P110*学習時間自己点検シート!J150</f>
        <v>0</v>
      </c>
      <c r="Y150" s="247">
        <f>'表４（新カリ）データ　2015～'!Q110*学習時間自己点検シート!J150</f>
        <v>0</v>
      </c>
      <c r="Z150" s="248">
        <f t="shared" si="34"/>
        <v>0</v>
      </c>
      <c r="AA150" s="249"/>
      <c r="AB150" s="245">
        <f>'表４（新カリ）データ　2015～'!V110*学習時間自己点検シート!J150</f>
        <v>0</v>
      </c>
      <c r="AC150" s="246">
        <f>'表４（新カリ）データ　2015～'!W110*学習時間自己点検シート!J150</f>
        <v>0</v>
      </c>
      <c r="AD150" s="246">
        <f>'表４（新カリ）データ　2015～'!X110*学習時間自己点検シート!J150</f>
        <v>0</v>
      </c>
      <c r="AE150" s="246">
        <f>'表４（新カリ）データ　2015～'!Y110*学習時間自己点検シート!J150</f>
        <v>0</v>
      </c>
      <c r="AF150" s="246">
        <f>'表４（新カリ）データ　2015～'!Z110*学習時間自己点検シート!J150</f>
        <v>0</v>
      </c>
      <c r="AG150" s="246">
        <f>'表４（新カリ）データ　2015～'!AA110*学習時間自己点検シート!J150</f>
        <v>0</v>
      </c>
      <c r="AH150" s="247">
        <f>'表４（新カリ）データ　2015～'!AB110*学習時間自己点検シート!J150</f>
        <v>0</v>
      </c>
      <c r="AI150" s="248">
        <f t="shared" si="35"/>
        <v>0</v>
      </c>
    </row>
    <row r="151" spans="1:35" ht="12" customHeight="1" x14ac:dyDescent="0.15">
      <c r="J151" s="200"/>
      <c r="K151" s="213" t="str">
        <f>'表４（新カリ）データ　2015～'!A111</f>
        <v>ドイツ語ⅠA</v>
      </c>
      <c r="M151" s="250">
        <f>'表４（新カリ）データ　2015～'!B111*J151</f>
        <v>0</v>
      </c>
      <c r="N151" s="249"/>
      <c r="O151" s="245">
        <f>'表４（新カリ）データ　2015～'!G111*学習時間自己点検シート!J151</f>
        <v>0</v>
      </c>
      <c r="P151" s="246">
        <f>'表４（新カリ）データ　2015～'!H111*学習時間自己点検シート!J151</f>
        <v>0</v>
      </c>
      <c r="Q151" s="246">
        <f>'表４（新カリ）データ　2015～'!I111*学習時間自己点検シート!J151</f>
        <v>0</v>
      </c>
      <c r="R151" s="246">
        <f>'表４（新カリ）データ　2015～'!J111*学習時間自己点検シート!J151</f>
        <v>0</v>
      </c>
      <c r="S151" s="246">
        <f>'表４（新カリ）データ　2015～'!K111*学習時間自己点検シート!J151</f>
        <v>0</v>
      </c>
      <c r="T151" s="246">
        <f>'表４（新カリ）データ　2015～'!L111*学習時間自己点検シート!J151</f>
        <v>0</v>
      </c>
      <c r="U151" s="246">
        <f>'表４（新カリ）データ　2015～'!M111*学習時間自己点検シート!J151</f>
        <v>0</v>
      </c>
      <c r="V151" s="246">
        <f>'表４（新カリ）データ　2015～'!N111*学習時間自己点検シート!J151</f>
        <v>0</v>
      </c>
      <c r="W151" s="246">
        <f>'表４（新カリ）データ　2015～'!O111*学習時間自己点検シート!J151</f>
        <v>0</v>
      </c>
      <c r="X151" s="246">
        <f>'表４（新カリ）データ　2015～'!P111*学習時間自己点検シート!J151</f>
        <v>0</v>
      </c>
      <c r="Y151" s="247">
        <f>'表４（新カリ）データ　2015～'!Q111*学習時間自己点検シート!J151</f>
        <v>0</v>
      </c>
      <c r="Z151" s="248">
        <f t="shared" si="34"/>
        <v>0</v>
      </c>
      <c r="AA151" s="249"/>
      <c r="AB151" s="245">
        <f>'表４（新カリ）データ　2015～'!V111*学習時間自己点検シート!J151</f>
        <v>0</v>
      </c>
      <c r="AC151" s="246">
        <f>'表４（新カリ）データ　2015～'!W111*学習時間自己点検シート!J151</f>
        <v>0</v>
      </c>
      <c r="AD151" s="246">
        <f>'表４（新カリ）データ　2015～'!X111*学習時間自己点検シート!J151</f>
        <v>0</v>
      </c>
      <c r="AE151" s="246">
        <f>'表４（新カリ）データ　2015～'!Y111*学習時間自己点検シート!J151</f>
        <v>0</v>
      </c>
      <c r="AF151" s="246">
        <f>'表４（新カリ）データ　2015～'!Z111*学習時間自己点検シート!J151</f>
        <v>0</v>
      </c>
      <c r="AG151" s="246">
        <f>'表４（新カリ）データ　2015～'!AA111*学習時間自己点検シート!J151</f>
        <v>0</v>
      </c>
      <c r="AH151" s="247">
        <f>'表４（新カリ）データ　2015～'!AB111*学習時間自己点検シート!J151</f>
        <v>0</v>
      </c>
      <c r="AI151" s="248">
        <f t="shared" si="35"/>
        <v>0</v>
      </c>
    </row>
    <row r="152" spans="1:35" ht="12" customHeight="1" x14ac:dyDescent="0.15">
      <c r="J152" s="200"/>
      <c r="K152" s="213" t="str">
        <f>'表４（新カリ）データ　2015～'!A112</f>
        <v>ドイツ語ⅠB</v>
      </c>
      <c r="M152" s="250">
        <f>'表４（新カリ）データ　2015～'!B112*J152</f>
        <v>0</v>
      </c>
      <c r="N152" s="249"/>
      <c r="O152" s="245">
        <f>'表４（新カリ）データ　2015～'!G112*学習時間自己点検シート!J152</f>
        <v>0</v>
      </c>
      <c r="P152" s="246">
        <f>'表４（新カリ）データ　2015～'!H112*学習時間自己点検シート!J152</f>
        <v>0</v>
      </c>
      <c r="Q152" s="246">
        <f>'表４（新カリ）データ　2015～'!I112*学習時間自己点検シート!J152</f>
        <v>0</v>
      </c>
      <c r="R152" s="246">
        <f>'表４（新カリ）データ　2015～'!J112*学習時間自己点検シート!J152</f>
        <v>0</v>
      </c>
      <c r="S152" s="246">
        <f>'表４（新カリ）データ　2015～'!K112*学習時間自己点検シート!J152</f>
        <v>0</v>
      </c>
      <c r="T152" s="246">
        <f>'表４（新カリ）データ　2015～'!L112*学習時間自己点検シート!J152</f>
        <v>0</v>
      </c>
      <c r="U152" s="246">
        <f>'表４（新カリ）データ　2015～'!M112*学習時間自己点検シート!J152</f>
        <v>0</v>
      </c>
      <c r="V152" s="246">
        <f>'表４（新カリ）データ　2015～'!N112*学習時間自己点検シート!J152</f>
        <v>0</v>
      </c>
      <c r="W152" s="246">
        <f>'表４（新カリ）データ　2015～'!O112*学習時間自己点検シート!J152</f>
        <v>0</v>
      </c>
      <c r="X152" s="246">
        <f>'表４（新カリ）データ　2015～'!P112*学習時間自己点検シート!J152</f>
        <v>0</v>
      </c>
      <c r="Y152" s="247">
        <f>'表４（新カリ）データ　2015～'!Q112*学習時間自己点検シート!J152</f>
        <v>0</v>
      </c>
      <c r="Z152" s="248">
        <f t="shared" si="34"/>
        <v>0</v>
      </c>
      <c r="AA152" s="249"/>
      <c r="AB152" s="245">
        <f>'表４（新カリ）データ　2015～'!V112*学習時間自己点検シート!J152</f>
        <v>0</v>
      </c>
      <c r="AC152" s="246">
        <f>'表４（新カリ）データ　2015～'!W112*学習時間自己点検シート!J152</f>
        <v>0</v>
      </c>
      <c r="AD152" s="246">
        <f>'表４（新カリ）データ　2015～'!X112*学習時間自己点検シート!J152</f>
        <v>0</v>
      </c>
      <c r="AE152" s="246">
        <f>'表４（新カリ）データ　2015～'!Y112*学習時間自己点検シート!J152</f>
        <v>0</v>
      </c>
      <c r="AF152" s="246">
        <f>'表４（新カリ）データ　2015～'!Z112*学習時間自己点検シート!J152</f>
        <v>0</v>
      </c>
      <c r="AG152" s="246">
        <f>'表４（新カリ）データ　2015～'!AA112*学習時間自己点検シート!J152</f>
        <v>0</v>
      </c>
      <c r="AH152" s="247">
        <f>'表４（新カリ）データ　2015～'!AB112*学習時間自己点検シート!J152</f>
        <v>0</v>
      </c>
      <c r="AI152" s="248">
        <f t="shared" si="35"/>
        <v>0</v>
      </c>
    </row>
    <row r="153" spans="1:35" x14ac:dyDescent="0.15">
      <c r="J153" s="201"/>
      <c r="K153" s="211" t="str">
        <f>'表４（新カリ）データ　2015～'!A113</f>
        <v>総合Ｂ</v>
      </c>
      <c r="M153" s="250">
        <f>'表４（新カリ）データ　2015～'!B113*J153</f>
        <v>0</v>
      </c>
      <c r="N153" s="249"/>
      <c r="O153" s="245">
        <f>'表４（新カリ）データ　2015～'!G113*学習時間自己点検シート!J153</f>
        <v>0</v>
      </c>
      <c r="P153" s="246">
        <f>'表４（新カリ）データ　2015～'!H113*学習時間自己点検シート!J153</f>
        <v>0</v>
      </c>
      <c r="Q153" s="246">
        <f>'表４（新カリ）データ　2015～'!I113*学習時間自己点検シート!J153</f>
        <v>0</v>
      </c>
      <c r="R153" s="246">
        <f>'表４（新カリ）データ　2015～'!J113*学習時間自己点検シート!J153</f>
        <v>0</v>
      </c>
      <c r="S153" s="246">
        <f>'表４（新カリ）データ　2015～'!K113*学習時間自己点検シート!J153</f>
        <v>0</v>
      </c>
      <c r="T153" s="246">
        <f>'表４（新カリ）データ　2015～'!L113*学習時間自己点検シート!J153</f>
        <v>0</v>
      </c>
      <c r="U153" s="246">
        <f>'表４（新カリ）データ　2015～'!M113*学習時間自己点検シート!J153</f>
        <v>0</v>
      </c>
      <c r="V153" s="246">
        <f>'表４（新カリ）データ　2015～'!N113*学習時間自己点検シート!J153</f>
        <v>0</v>
      </c>
      <c r="W153" s="246">
        <f>'表４（新カリ）データ　2015～'!O113*学習時間自己点検シート!J153</f>
        <v>0</v>
      </c>
      <c r="X153" s="246">
        <f>'表４（新カリ）データ　2015～'!P113*学習時間自己点検シート!J153</f>
        <v>0</v>
      </c>
      <c r="Y153" s="247">
        <f>'表４（新カリ）データ　2015～'!Q113*学習時間自己点検シート!J153</f>
        <v>0</v>
      </c>
      <c r="Z153" s="248">
        <f t="shared" si="34"/>
        <v>0</v>
      </c>
      <c r="AA153" s="249"/>
      <c r="AB153" s="245">
        <f>'表４（新カリ）データ　2015～'!V113*学習時間自己点検シート!J153</f>
        <v>0</v>
      </c>
      <c r="AC153" s="246">
        <f>'表４（新カリ）データ　2015～'!W113*学習時間自己点検シート!J153</f>
        <v>0</v>
      </c>
      <c r="AD153" s="246">
        <f>'表４（新カリ）データ　2015～'!X113*学習時間自己点検シート!J153</f>
        <v>0</v>
      </c>
      <c r="AE153" s="246">
        <f>'表４（新カリ）データ　2015～'!Y113*学習時間自己点検シート!J153</f>
        <v>0</v>
      </c>
      <c r="AF153" s="246">
        <f>'表４（新カリ）データ　2015～'!Z113*学習時間自己点検シート!J153</f>
        <v>0</v>
      </c>
      <c r="AG153" s="246">
        <f>'表４（新カリ）データ　2015～'!AA113*学習時間自己点検シート!J153</f>
        <v>0</v>
      </c>
      <c r="AH153" s="247">
        <f>'表４（新カリ）データ　2015～'!AB113*学習時間自己点検シート!J153</f>
        <v>0</v>
      </c>
      <c r="AI153" s="248">
        <f t="shared" si="35"/>
        <v>0</v>
      </c>
    </row>
    <row r="154" spans="1:35" ht="12" customHeight="1" x14ac:dyDescent="0.15">
      <c r="A154">
        <v>1</v>
      </c>
      <c r="J154" s="200"/>
      <c r="K154" s="214" t="str">
        <f>'表４（新カリ）データ　2015～'!A114</f>
        <v>人間性の探究</v>
      </c>
      <c r="M154" s="250">
        <f>'表４（新カリ）データ　2015～'!B114*J154</f>
        <v>0</v>
      </c>
      <c r="N154" s="249"/>
      <c r="O154" s="245">
        <f>'表４（新カリ）データ　2015～'!G114*学習時間自己点検シート!J154</f>
        <v>0</v>
      </c>
      <c r="P154" s="246">
        <f>'表４（新カリ）データ　2015～'!H114*学習時間自己点検シート!J154</f>
        <v>0</v>
      </c>
      <c r="Q154" s="246">
        <f>'表４（新カリ）データ　2015～'!I114*学習時間自己点検シート!J154</f>
        <v>0</v>
      </c>
      <c r="R154" s="246">
        <f>'表４（新カリ）データ　2015～'!J114*学習時間自己点検シート!J154</f>
        <v>0</v>
      </c>
      <c r="S154" s="246">
        <f>'表４（新カリ）データ　2015～'!K114*学習時間自己点検シート!J154</f>
        <v>0</v>
      </c>
      <c r="T154" s="246">
        <f>'表４（新カリ）データ　2015～'!L114*学習時間自己点検シート!J154</f>
        <v>0</v>
      </c>
      <c r="U154" s="246">
        <f>'表４（新カリ）データ　2015～'!M114*学習時間自己点検シート!J154</f>
        <v>0</v>
      </c>
      <c r="V154" s="246">
        <f>'表４（新カリ）データ　2015～'!N114*学習時間自己点検シート!J154</f>
        <v>0</v>
      </c>
      <c r="W154" s="246">
        <f>'表４（新カリ）データ　2015～'!O114*学習時間自己点検シート!J154</f>
        <v>0</v>
      </c>
      <c r="X154" s="246">
        <f>'表４（新カリ）データ　2015～'!P114*学習時間自己点検シート!J154</f>
        <v>0</v>
      </c>
      <c r="Y154" s="247">
        <f>'表４（新カリ）データ　2015～'!Q114*学習時間自己点検シート!J154</f>
        <v>0</v>
      </c>
      <c r="Z154" s="248">
        <f t="shared" si="34"/>
        <v>0</v>
      </c>
      <c r="AA154" s="249"/>
      <c r="AB154" s="245">
        <f>'表４（新カリ）データ　2015～'!V114*学習時間自己点検シート!J154</f>
        <v>0</v>
      </c>
      <c r="AC154" s="246">
        <f>'表４（新カリ）データ　2015～'!W114*学習時間自己点検シート!J154</f>
        <v>0</v>
      </c>
      <c r="AD154" s="246">
        <f>'表４（新カリ）データ　2015～'!X114*学習時間自己点検シート!J154</f>
        <v>0</v>
      </c>
      <c r="AE154" s="246">
        <f>'表４（新カリ）データ　2015～'!Y114*学習時間自己点検シート!J154</f>
        <v>0</v>
      </c>
      <c r="AF154" s="246">
        <f>'表４（新カリ）データ　2015～'!Z114*学習時間自己点検シート!J154</f>
        <v>0</v>
      </c>
      <c r="AG154" s="246">
        <f>'表４（新カリ）データ　2015～'!AA114*学習時間自己点検シート!J154</f>
        <v>0</v>
      </c>
      <c r="AH154" s="247">
        <f>'表４（新カリ）データ　2015～'!AB114*学習時間自己点検シート!J154</f>
        <v>0</v>
      </c>
      <c r="AI154" s="248">
        <f t="shared" si="35"/>
        <v>0</v>
      </c>
    </row>
    <row r="155" spans="1:35" ht="12" customHeight="1" x14ac:dyDescent="0.15">
      <c r="A155">
        <v>1</v>
      </c>
      <c r="J155" s="200"/>
      <c r="K155" s="214" t="str">
        <f>'表４（新カリ）データ　2015～'!A115</f>
        <v>こころの科学</v>
      </c>
      <c r="M155" s="250">
        <f>'表４（新カリ）データ　2015～'!B115*J155</f>
        <v>0</v>
      </c>
      <c r="N155" s="249"/>
      <c r="O155" s="245">
        <f>'表４（新カリ）データ　2015～'!G115*学習時間自己点検シート!J155</f>
        <v>0</v>
      </c>
      <c r="P155" s="246">
        <f>'表４（新カリ）データ　2015～'!H115*学習時間自己点検シート!J155</f>
        <v>0</v>
      </c>
      <c r="Q155" s="246">
        <f>'表４（新カリ）データ　2015～'!I115*学習時間自己点検シート!J155</f>
        <v>0</v>
      </c>
      <c r="R155" s="246">
        <f>'表４（新カリ）データ　2015～'!J115*学習時間自己点検シート!J155</f>
        <v>0</v>
      </c>
      <c r="S155" s="246">
        <f>'表４（新カリ）データ　2015～'!K115*学習時間自己点検シート!J155</f>
        <v>0</v>
      </c>
      <c r="T155" s="246">
        <f>'表４（新カリ）データ　2015～'!L115*学習時間自己点検シート!J155</f>
        <v>0</v>
      </c>
      <c r="U155" s="246">
        <f>'表４（新カリ）データ　2015～'!M115*学習時間自己点検シート!J155</f>
        <v>0</v>
      </c>
      <c r="V155" s="246">
        <f>'表４（新カリ）データ　2015～'!N115*学習時間自己点検シート!J155</f>
        <v>0</v>
      </c>
      <c r="W155" s="246">
        <f>'表４（新カリ）データ　2015～'!O115*学習時間自己点検シート!J155</f>
        <v>0</v>
      </c>
      <c r="X155" s="246">
        <f>'表４（新カリ）データ　2015～'!P115*学習時間自己点検シート!J155</f>
        <v>0</v>
      </c>
      <c r="Y155" s="247">
        <f>'表４（新カリ）データ　2015～'!Q115*学習時間自己点検シート!J155</f>
        <v>0</v>
      </c>
      <c r="Z155" s="248">
        <f t="shared" si="34"/>
        <v>0</v>
      </c>
      <c r="AA155" s="249"/>
      <c r="AB155" s="245">
        <f>'表４（新カリ）データ　2015～'!V115*学習時間自己点検シート!J155</f>
        <v>0</v>
      </c>
      <c r="AC155" s="246">
        <f>'表４（新カリ）データ　2015～'!W115*学習時間自己点検シート!J155</f>
        <v>0</v>
      </c>
      <c r="AD155" s="246">
        <f>'表４（新カリ）データ　2015～'!X115*学習時間自己点検シート!J155</f>
        <v>0</v>
      </c>
      <c r="AE155" s="246">
        <f>'表４（新カリ）データ　2015～'!Y115*学習時間自己点検シート!J155</f>
        <v>0</v>
      </c>
      <c r="AF155" s="246">
        <f>'表４（新カリ）データ　2015～'!Z115*学習時間自己点検シート!J155</f>
        <v>0</v>
      </c>
      <c r="AG155" s="246">
        <f>'表４（新カリ）データ　2015～'!AA115*学習時間自己点検シート!J155</f>
        <v>0</v>
      </c>
      <c r="AH155" s="247">
        <f>'表４（新カリ）データ　2015～'!AB115*学習時間自己点検シート!J155</f>
        <v>0</v>
      </c>
      <c r="AI155" s="248">
        <f t="shared" si="35"/>
        <v>0</v>
      </c>
    </row>
    <row r="156" spans="1:35" ht="12" customHeight="1" x14ac:dyDescent="0.15">
      <c r="B156">
        <v>1</v>
      </c>
      <c r="J156" s="200"/>
      <c r="K156" s="214" t="str">
        <f>'表４（新カリ）データ　2015～'!A116</f>
        <v>人間の行動</v>
      </c>
      <c r="M156" s="250">
        <f>'表４（新カリ）データ　2015～'!B116*J156</f>
        <v>0</v>
      </c>
      <c r="N156" s="249"/>
      <c r="O156" s="245">
        <f>'表４（新カリ）データ　2015～'!G116*学習時間自己点検シート!J156</f>
        <v>0</v>
      </c>
      <c r="P156" s="246">
        <f>'表４（新カリ）データ　2015～'!H116*学習時間自己点検シート!J156</f>
        <v>0</v>
      </c>
      <c r="Q156" s="246">
        <f>'表４（新カリ）データ　2015～'!I116*学習時間自己点検シート!J156</f>
        <v>0</v>
      </c>
      <c r="R156" s="246">
        <f>'表４（新カリ）データ　2015～'!J116*学習時間自己点検シート!J156</f>
        <v>0</v>
      </c>
      <c r="S156" s="246">
        <f>'表４（新カリ）データ　2015～'!K116*学習時間自己点検シート!J156</f>
        <v>0</v>
      </c>
      <c r="T156" s="246">
        <f>'表４（新カリ）データ　2015～'!L116*学習時間自己点検シート!J156</f>
        <v>0</v>
      </c>
      <c r="U156" s="246">
        <f>'表４（新カリ）データ　2015～'!M116*学習時間自己点検シート!J156</f>
        <v>0</v>
      </c>
      <c r="V156" s="246">
        <f>'表４（新カリ）データ　2015～'!N116*学習時間自己点検シート!J156</f>
        <v>0</v>
      </c>
      <c r="W156" s="246">
        <f>'表４（新カリ）データ　2015～'!O116*学習時間自己点検シート!J156</f>
        <v>0</v>
      </c>
      <c r="X156" s="246">
        <f>'表４（新カリ）データ　2015～'!P116*学習時間自己点検シート!J156</f>
        <v>0</v>
      </c>
      <c r="Y156" s="247">
        <f>'表４（新カリ）データ　2015～'!Q116*学習時間自己点検シート!J156</f>
        <v>0</v>
      </c>
      <c r="Z156" s="248">
        <f t="shared" si="34"/>
        <v>0</v>
      </c>
      <c r="AA156" s="249"/>
      <c r="AB156" s="245">
        <f>'表４（新カリ）データ　2015～'!V116*学習時間自己点検シート!J156</f>
        <v>0</v>
      </c>
      <c r="AC156" s="246">
        <f>'表４（新カリ）データ　2015～'!W116*学習時間自己点検シート!J156</f>
        <v>0</v>
      </c>
      <c r="AD156" s="246">
        <f>'表４（新カリ）データ　2015～'!X116*学習時間自己点検シート!J156</f>
        <v>0</v>
      </c>
      <c r="AE156" s="246">
        <f>'表４（新カリ）データ　2015～'!Y116*学習時間自己点検シート!J156</f>
        <v>0</v>
      </c>
      <c r="AF156" s="246">
        <f>'表４（新カリ）データ　2015～'!Z116*学習時間自己点検シート!J156</f>
        <v>0</v>
      </c>
      <c r="AG156" s="246">
        <f>'表４（新カリ）データ　2015～'!AA116*学習時間自己点検シート!J156</f>
        <v>0</v>
      </c>
      <c r="AH156" s="247">
        <f>'表４（新カリ）データ　2015～'!AB116*学習時間自己点検シート!J156</f>
        <v>0</v>
      </c>
      <c r="AI156" s="248">
        <f t="shared" si="35"/>
        <v>0</v>
      </c>
    </row>
    <row r="157" spans="1:35" ht="12" customHeight="1" x14ac:dyDescent="0.15">
      <c r="C157" s="120">
        <v>1</v>
      </c>
      <c r="J157" s="200"/>
      <c r="K157" s="214" t="str">
        <f>'表４（新カリ）データ　2015～'!A117</f>
        <v>科学技術と自然と人間</v>
      </c>
      <c r="M157" s="250">
        <f>'表４（新カリ）データ　2015～'!B117*J157</f>
        <v>0</v>
      </c>
      <c r="N157" s="249"/>
      <c r="O157" s="245">
        <f>'表４（新カリ）データ　2015～'!G117*学習時間自己点検シート!J157</f>
        <v>0</v>
      </c>
      <c r="P157" s="246">
        <f>'表４（新カリ）データ　2015～'!H117*学習時間自己点検シート!J157</f>
        <v>0</v>
      </c>
      <c r="Q157" s="246">
        <f>'表４（新カリ）データ　2015～'!I117*学習時間自己点検シート!J157</f>
        <v>0</v>
      </c>
      <c r="R157" s="246">
        <f>'表４（新カリ）データ　2015～'!J117*学習時間自己点検シート!J157</f>
        <v>0</v>
      </c>
      <c r="S157" s="246">
        <f>'表４（新カリ）データ　2015～'!K117*学習時間自己点検シート!J157</f>
        <v>0</v>
      </c>
      <c r="T157" s="246">
        <f>'表４（新カリ）データ　2015～'!L117*学習時間自己点検シート!J157</f>
        <v>0</v>
      </c>
      <c r="U157" s="246">
        <f>'表４（新カリ）データ　2015～'!M117*学習時間自己点検シート!J157</f>
        <v>0</v>
      </c>
      <c r="V157" s="246">
        <f>'表４（新カリ）データ　2015～'!N117*学習時間自己点検シート!J157</f>
        <v>0</v>
      </c>
      <c r="W157" s="246">
        <f>'表４（新カリ）データ　2015～'!O117*学習時間自己点検シート!J157</f>
        <v>0</v>
      </c>
      <c r="X157" s="246">
        <f>'表４（新カリ）データ　2015～'!P117*学習時間自己点検シート!J157</f>
        <v>0</v>
      </c>
      <c r="Y157" s="247">
        <f>'表４（新カリ）データ　2015～'!Q117*学習時間自己点検シート!J157</f>
        <v>0</v>
      </c>
      <c r="Z157" s="248">
        <f t="shared" si="34"/>
        <v>0</v>
      </c>
      <c r="AA157" s="249"/>
      <c r="AB157" s="245">
        <f>'表４（新カリ）データ　2015～'!V117*学習時間自己点検シート!J157</f>
        <v>0</v>
      </c>
      <c r="AC157" s="246">
        <f>'表４（新カリ）データ　2015～'!W117*学習時間自己点検シート!J157</f>
        <v>0</v>
      </c>
      <c r="AD157" s="246">
        <f>'表４（新カリ）データ　2015～'!X117*学習時間自己点検シート!J157</f>
        <v>0</v>
      </c>
      <c r="AE157" s="246">
        <f>'表４（新カリ）データ　2015～'!Y117*学習時間自己点検シート!J157</f>
        <v>0</v>
      </c>
      <c r="AF157" s="246">
        <f>'表４（新カリ）データ　2015～'!Z117*学習時間自己点検シート!J157</f>
        <v>0</v>
      </c>
      <c r="AG157" s="246">
        <f>'表４（新カリ）データ　2015～'!AA117*学習時間自己点検シート!J157</f>
        <v>0</v>
      </c>
      <c r="AH157" s="247">
        <f>'表４（新カリ）データ　2015～'!AB117*学習時間自己点検シート!J157</f>
        <v>0</v>
      </c>
      <c r="AI157" s="248">
        <f t="shared" si="35"/>
        <v>0</v>
      </c>
    </row>
    <row r="158" spans="1:35" ht="12" customHeight="1" x14ac:dyDescent="0.15">
      <c r="D158" s="120">
        <v>1</v>
      </c>
      <c r="J158" s="200"/>
      <c r="K158" s="214" t="str">
        <f>'表４（新カリ）データ　2015～'!A118</f>
        <v>表現文化</v>
      </c>
      <c r="M158" s="250">
        <f>'表４（新カリ）データ　2015～'!B118*J158</f>
        <v>0</v>
      </c>
      <c r="N158" s="249"/>
      <c r="O158" s="245">
        <f>'表４（新カリ）データ　2015～'!G118*学習時間自己点検シート!J158</f>
        <v>0</v>
      </c>
      <c r="P158" s="246">
        <f>'表４（新カリ）データ　2015～'!H118*学習時間自己点検シート!J158</f>
        <v>0</v>
      </c>
      <c r="Q158" s="246">
        <f>'表４（新カリ）データ　2015～'!I118*学習時間自己点検シート!J158</f>
        <v>0</v>
      </c>
      <c r="R158" s="246">
        <f>'表４（新カリ）データ　2015～'!J118*学習時間自己点検シート!J158</f>
        <v>0</v>
      </c>
      <c r="S158" s="246">
        <f>'表４（新カリ）データ　2015～'!K118*学習時間自己点検シート!J158</f>
        <v>0</v>
      </c>
      <c r="T158" s="246">
        <f>'表４（新カリ）データ　2015～'!L118*学習時間自己点検シート!J158</f>
        <v>0</v>
      </c>
      <c r="U158" s="246">
        <f>'表４（新カリ）データ　2015～'!M118*学習時間自己点検シート!J158</f>
        <v>0</v>
      </c>
      <c r="V158" s="246">
        <f>'表４（新カリ）データ　2015～'!N118*学習時間自己点検シート!J158</f>
        <v>0</v>
      </c>
      <c r="W158" s="246">
        <f>'表４（新カリ）データ　2015～'!O118*学習時間自己点検シート!J158</f>
        <v>0</v>
      </c>
      <c r="X158" s="246">
        <f>'表４（新カリ）データ　2015～'!P118*学習時間自己点検シート!J158</f>
        <v>0</v>
      </c>
      <c r="Y158" s="247">
        <f>'表４（新カリ）データ　2015～'!Q118*学習時間自己点検シート!J158</f>
        <v>0</v>
      </c>
      <c r="Z158" s="248">
        <f t="shared" si="34"/>
        <v>0</v>
      </c>
      <c r="AA158" s="249"/>
      <c r="AB158" s="245">
        <f>'表４（新カリ）データ　2015～'!V118*学習時間自己点検シート!J158</f>
        <v>0</v>
      </c>
      <c r="AC158" s="246">
        <f>'表４（新カリ）データ　2015～'!W118*学習時間自己点検シート!J158</f>
        <v>0</v>
      </c>
      <c r="AD158" s="246">
        <f>'表４（新カリ）データ　2015～'!X118*学習時間自己点検シート!J158</f>
        <v>0</v>
      </c>
      <c r="AE158" s="246">
        <f>'表４（新カリ）データ　2015～'!Y118*学習時間自己点検シート!J158</f>
        <v>0</v>
      </c>
      <c r="AF158" s="246">
        <f>'表４（新カリ）データ　2015～'!Z118*学習時間自己点検シート!J158</f>
        <v>0</v>
      </c>
      <c r="AG158" s="246">
        <f>'表４（新カリ）データ　2015～'!AA118*学習時間自己点検シート!J158</f>
        <v>0</v>
      </c>
      <c r="AH158" s="247">
        <f>'表４（新カリ）データ　2015～'!AB118*学習時間自己点検シート!J158</f>
        <v>0</v>
      </c>
      <c r="AI158" s="248">
        <f t="shared" si="35"/>
        <v>0</v>
      </c>
    </row>
    <row r="159" spans="1:35" ht="12" customHeight="1" x14ac:dyDescent="0.15">
      <c r="J159" s="200"/>
      <c r="K159" s="214" t="str">
        <f>'表４（新カリ）データ　2015～'!A119</f>
        <v>現代社会の探究</v>
      </c>
      <c r="M159" s="250">
        <f>'表４（新カリ）データ　2015～'!B119*J159</f>
        <v>0</v>
      </c>
      <c r="N159" s="249"/>
      <c r="O159" s="245">
        <f>'表４（新カリ）データ　2015～'!G119*学習時間自己点検シート!J159</f>
        <v>0</v>
      </c>
      <c r="P159" s="246">
        <f>'表４（新カリ）データ　2015～'!H119*学習時間自己点検シート!J159</f>
        <v>0</v>
      </c>
      <c r="Q159" s="246">
        <f>'表４（新カリ）データ　2015～'!I119*学習時間自己点検シート!J159</f>
        <v>0</v>
      </c>
      <c r="R159" s="246">
        <f>'表４（新カリ）データ　2015～'!J119*学習時間自己点検シート!J159</f>
        <v>0</v>
      </c>
      <c r="S159" s="246">
        <f>'表４（新カリ）データ　2015～'!K119*学習時間自己点検シート!J159</f>
        <v>0</v>
      </c>
      <c r="T159" s="246">
        <f>'表４（新カリ）データ　2015～'!L119*学習時間自己点検シート!J159</f>
        <v>0</v>
      </c>
      <c r="U159" s="246">
        <f>'表４（新カリ）データ　2015～'!M119*学習時間自己点検シート!J159</f>
        <v>0</v>
      </c>
      <c r="V159" s="246">
        <f>'表４（新カリ）データ　2015～'!N119*学習時間自己点検シート!J159</f>
        <v>0</v>
      </c>
      <c r="W159" s="246">
        <f>'表４（新カリ）データ　2015～'!O119*学習時間自己点検シート!J159</f>
        <v>0</v>
      </c>
      <c r="X159" s="246">
        <f>'表４（新カリ）データ　2015～'!P119*学習時間自己点検シート!J159</f>
        <v>0</v>
      </c>
      <c r="Y159" s="247">
        <f>'表４（新カリ）データ　2015～'!Q119*学習時間自己点検シート!J159</f>
        <v>0</v>
      </c>
      <c r="Z159" s="248">
        <f t="shared" si="34"/>
        <v>0</v>
      </c>
      <c r="AA159" s="249"/>
      <c r="AB159" s="245">
        <f>'表４（新カリ）データ　2015～'!V119*学習時間自己点検シート!J159</f>
        <v>0</v>
      </c>
      <c r="AC159" s="246">
        <f>'表４（新カリ）データ　2015～'!W119*学習時間自己点検シート!J159</f>
        <v>0</v>
      </c>
      <c r="AD159" s="246">
        <f>'表４（新カリ）データ　2015～'!X119*学習時間自己点検シート!J159</f>
        <v>0</v>
      </c>
      <c r="AE159" s="246">
        <f>'表４（新カリ）データ　2015～'!Y119*学習時間自己点検シート!J159</f>
        <v>0</v>
      </c>
      <c r="AF159" s="246">
        <f>'表４（新カリ）データ　2015～'!Z119*学習時間自己点検シート!J159</f>
        <v>0</v>
      </c>
      <c r="AG159" s="246">
        <f>'表４（新カリ）データ　2015～'!AA119*学習時間自己点検シート!J159</f>
        <v>0</v>
      </c>
      <c r="AH159" s="247">
        <f>'表４（新カリ）データ　2015～'!AB119*学習時間自己点検シート!J159</f>
        <v>0</v>
      </c>
      <c r="AI159" s="248">
        <f t="shared" si="35"/>
        <v>0</v>
      </c>
    </row>
    <row r="160" spans="1:35" ht="12" customHeight="1" x14ac:dyDescent="0.15">
      <c r="J160" s="200"/>
      <c r="K160" s="214" t="str">
        <f>'表４（新カリ）データ　2015～'!A120</f>
        <v>現代の経済</v>
      </c>
      <c r="M160" s="250">
        <f>'表４（新カリ）データ　2015～'!B120*J160</f>
        <v>0</v>
      </c>
      <c r="N160" s="249"/>
      <c r="O160" s="245">
        <f>'表４（新カリ）データ　2015～'!G120*学習時間自己点検シート!J160</f>
        <v>0</v>
      </c>
      <c r="P160" s="246">
        <f>'表４（新カリ）データ　2015～'!H120*学習時間自己点検シート!J160</f>
        <v>0</v>
      </c>
      <c r="Q160" s="246">
        <f>'表４（新カリ）データ　2015～'!I120*学習時間自己点検シート!J160</f>
        <v>0</v>
      </c>
      <c r="R160" s="246">
        <f>'表４（新カリ）データ　2015～'!J120*学習時間自己点検シート!J160</f>
        <v>0</v>
      </c>
      <c r="S160" s="246">
        <f>'表４（新カリ）データ　2015～'!K120*学習時間自己点検シート!J160</f>
        <v>0</v>
      </c>
      <c r="T160" s="246">
        <f>'表４（新カリ）データ　2015～'!L120*学習時間自己点検シート!J160</f>
        <v>0</v>
      </c>
      <c r="U160" s="246">
        <f>'表４（新カリ）データ　2015～'!M120*学習時間自己点検シート!J160</f>
        <v>0</v>
      </c>
      <c r="V160" s="246">
        <f>'表４（新カリ）データ　2015～'!N120*学習時間自己点検シート!J160</f>
        <v>0</v>
      </c>
      <c r="W160" s="246">
        <f>'表４（新カリ）データ　2015～'!O120*学習時間自己点検シート!J160</f>
        <v>0</v>
      </c>
      <c r="X160" s="246">
        <f>'表４（新カリ）データ　2015～'!P120*学習時間自己点検シート!J160</f>
        <v>0</v>
      </c>
      <c r="Y160" s="247">
        <f>'表４（新カリ）データ　2015～'!Q120*学習時間自己点検シート!J160</f>
        <v>0</v>
      </c>
      <c r="Z160" s="248">
        <f t="shared" si="34"/>
        <v>0</v>
      </c>
      <c r="AA160" s="249"/>
      <c r="AB160" s="245">
        <f>'表４（新カリ）データ　2015～'!V120*学習時間自己点検シート!J160</f>
        <v>0</v>
      </c>
      <c r="AC160" s="246">
        <f>'表４（新カリ）データ　2015～'!W120*学習時間自己点検シート!J160</f>
        <v>0</v>
      </c>
      <c r="AD160" s="246">
        <f>'表４（新カリ）データ　2015～'!X120*学習時間自己点検シート!J160</f>
        <v>0</v>
      </c>
      <c r="AE160" s="246">
        <f>'表４（新カリ）データ　2015～'!Y120*学習時間自己点検シート!J160</f>
        <v>0</v>
      </c>
      <c r="AF160" s="246">
        <f>'表４（新カリ）データ　2015～'!Z120*学習時間自己点検シート!J160</f>
        <v>0</v>
      </c>
      <c r="AG160" s="246">
        <f>'表４（新カリ）データ　2015～'!AA120*学習時間自己点検シート!J160</f>
        <v>0</v>
      </c>
      <c r="AH160" s="247">
        <f>'表４（新カリ）データ　2015～'!AB120*学習時間自己点検シート!J160</f>
        <v>0</v>
      </c>
      <c r="AI160" s="248">
        <f t="shared" si="35"/>
        <v>0</v>
      </c>
    </row>
    <row r="161" spans="5:35" ht="12" customHeight="1" x14ac:dyDescent="0.15">
      <c r="J161" s="200"/>
      <c r="K161" s="214" t="str">
        <f>'表４（新カリ）データ　2015～'!A121</f>
        <v>現代社会と法</v>
      </c>
      <c r="M161" s="250">
        <f>'表４（新カリ）データ　2015～'!B121*J161</f>
        <v>0</v>
      </c>
      <c r="N161" s="249"/>
      <c r="O161" s="245">
        <f>'表４（新カリ）データ　2015～'!G121*学習時間自己点検シート!J161</f>
        <v>0</v>
      </c>
      <c r="P161" s="246">
        <f>'表４（新カリ）データ　2015～'!H121*学習時間自己点検シート!J161</f>
        <v>0</v>
      </c>
      <c r="Q161" s="246">
        <f>'表４（新カリ）データ　2015～'!I121*学習時間自己点検シート!J161</f>
        <v>0</v>
      </c>
      <c r="R161" s="246">
        <f>'表４（新カリ）データ　2015～'!J121*学習時間自己点検シート!J161</f>
        <v>0</v>
      </c>
      <c r="S161" s="246">
        <f>'表４（新カリ）データ　2015～'!K121*学習時間自己点検シート!J161</f>
        <v>0</v>
      </c>
      <c r="T161" s="246">
        <f>'表４（新カリ）データ　2015～'!L121*学習時間自己点検シート!J161</f>
        <v>0</v>
      </c>
      <c r="U161" s="246">
        <f>'表４（新カリ）データ　2015～'!M121*学習時間自己点検シート!J161</f>
        <v>0</v>
      </c>
      <c r="V161" s="246">
        <f>'表４（新カリ）データ　2015～'!N121*学習時間自己点検シート!J161</f>
        <v>0</v>
      </c>
      <c r="W161" s="246">
        <f>'表４（新カリ）データ　2015～'!O121*学習時間自己点検シート!J161</f>
        <v>0</v>
      </c>
      <c r="X161" s="246">
        <f>'表４（新カリ）データ　2015～'!P121*学習時間自己点検シート!J161</f>
        <v>0</v>
      </c>
      <c r="Y161" s="247">
        <f>'表４（新カリ）データ　2015～'!Q121*学習時間自己点検シート!J161</f>
        <v>0</v>
      </c>
      <c r="Z161" s="248">
        <f t="shared" si="34"/>
        <v>0</v>
      </c>
      <c r="AA161" s="249"/>
      <c r="AB161" s="245">
        <f>'表４（新カリ）データ　2015～'!V121*学習時間自己点検シート!J161</f>
        <v>0</v>
      </c>
      <c r="AC161" s="246">
        <f>'表４（新カリ）データ　2015～'!W121*学習時間自己点検シート!J161</f>
        <v>0</v>
      </c>
      <c r="AD161" s="246">
        <f>'表４（新カリ）データ　2015～'!X121*学習時間自己点検シート!J161</f>
        <v>0</v>
      </c>
      <c r="AE161" s="246">
        <f>'表４（新カリ）データ　2015～'!Y121*学習時間自己点検シート!J161</f>
        <v>0</v>
      </c>
      <c r="AF161" s="246">
        <f>'表４（新カリ）データ　2015～'!Z121*学習時間自己点検シート!J161</f>
        <v>0</v>
      </c>
      <c r="AG161" s="246">
        <f>'表４（新カリ）データ　2015～'!AA121*学習時間自己点検シート!J161</f>
        <v>0</v>
      </c>
      <c r="AH161" s="247">
        <f>'表４（新カリ）データ　2015～'!AB121*学習時間自己点検シート!J161</f>
        <v>0</v>
      </c>
      <c r="AI161" s="248">
        <f t="shared" si="35"/>
        <v>0</v>
      </c>
    </row>
    <row r="162" spans="5:35" ht="12" customHeight="1" x14ac:dyDescent="0.15">
      <c r="J162" s="200"/>
      <c r="K162" s="214" t="str">
        <f>'表４（新カリ）データ　2015～'!A122</f>
        <v>日本国憲法</v>
      </c>
      <c r="M162" s="250">
        <f>'表４（新カリ）データ　2015～'!B122*J162</f>
        <v>0</v>
      </c>
      <c r="N162" s="249"/>
      <c r="O162" s="245">
        <f>'表４（新カリ）データ　2015～'!G122*学習時間自己点検シート!J162</f>
        <v>0</v>
      </c>
      <c r="P162" s="246">
        <f>'表４（新カリ）データ　2015～'!H122*学習時間自己点検シート!J162</f>
        <v>0</v>
      </c>
      <c r="Q162" s="246">
        <f>'表４（新カリ）データ　2015～'!I122*学習時間自己点検シート!J162</f>
        <v>0</v>
      </c>
      <c r="R162" s="246">
        <f>'表４（新カリ）データ　2015～'!J122*学習時間自己点検シート!J162</f>
        <v>0</v>
      </c>
      <c r="S162" s="246">
        <f>'表４（新カリ）データ　2015～'!K122*学習時間自己点検シート!J162</f>
        <v>0</v>
      </c>
      <c r="T162" s="246">
        <f>'表４（新カリ）データ　2015～'!L122*学習時間自己点検シート!J162</f>
        <v>0</v>
      </c>
      <c r="U162" s="246">
        <f>'表４（新カリ）データ　2015～'!M122*学習時間自己点検シート!J162</f>
        <v>0</v>
      </c>
      <c r="V162" s="246">
        <f>'表４（新カリ）データ　2015～'!N122*学習時間自己点検シート!J162</f>
        <v>0</v>
      </c>
      <c r="W162" s="246">
        <f>'表４（新カリ）データ　2015～'!O122*学習時間自己点検シート!J162</f>
        <v>0</v>
      </c>
      <c r="X162" s="246">
        <f>'表４（新カリ）データ　2015～'!P122*学習時間自己点検シート!J162</f>
        <v>0</v>
      </c>
      <c r="Y162" s="247">
        <f>'表４（新カリ）データ　2015～'!Q122*学習時間自己点検シート!J162</f>
        <v>0</v>
      </c>
      <c r="Z162" s="248">
        <f t="shared" si="34"/>
        <v>0</v>
      </c>
      <c r="AA162" s="249"/>
      <c r="AB162" s="245">
        <f>'表４（新カリ）データ　2015～'!V122*学習時間自己点検シート!J162</f>
        <v>0</v>
      </c>
      <c r="AC162" s="246">
        <f>'表４（新カリ）データ　2015～'!W122*学習時間自己点検シート!J162</f>
        <v>0</v>
      </c>
      <c r="AD162" s="246">
        <f>'表４（新カリ）データ　2015～'!X122*学習時間自己点検シート!J162</f>
        <v>0</v>
      </c>
      <c r="AE162" s="246">
        <f>'表４（新カリ）データ　2015～'!Y122*学習時間自己点検シート!J162</f>
        <v>0</v>
      </c>
      <c r="AF162" s="246">
        <f>'表４（新カリ）データ　2015～'!Z122*学習時間自己点検シート!J162</f>
        <v>0</v>
      </c>
      <c r="AG162" s="246">
        <f>'表４（新カリ）データ　2015～'!AA122*学習時間自己点検シート!J162</f>
        <v>0</v>
      </c>
      <c r="AH162" s="247">
        <f>'表４（新カリ）データ　2015～'!AB122*学習時間自己点検シート!J162</f>
        <v>0</v>
      </c>
      <c r="AI162" s="248">
        <f t="shared" si="35"/>
        <v>0</v>
      </c>
    </row>
    <row r="163" spans="5:35" ht="12" customHeight="1" x14ac:dyDescent="0.15">
      <c r="J163" s="200"/>
      <c r="K163" s="214" t="str">
        <f>'表４（新カリ）データ　2015～'!A123</f>
        <v>健康の科学</v>
      </c>
      <c r="M163" s="250">
        <f>'表４（新カリ）データ　2015～'!B123*J163</f>
        <v>0</v>
      </c>
      <c r="N163" s="249"/>
      <c r="O163" s="245">
        <f>'表４（新カリ）データ　2015～'!G123*学習時間自己点検シート!J163</f>
        <v>0</v>
      </c>
      <c r="P163" s="246">
        <f>'表４（新カリ）データ　2015～'!H123*学習時間自己点検シート!J163</f>
        <v>0</v>
      </c>
      <c r="Q163" s="246">
        <f>'表４（新カリ）データ　2015～'!I123*学習時間自己点検シート!J163</f>
        <v>0</v>
      </c>
      <c r="R163" s="246">
        <f>'表４（新カリ）データ　2015～'!J123*学習時間自己点検シート!J163</f>
        <v>0</v>
      </c>
      <c r="S163" s="246">
        <f>'表４（新カリ）データ　2015～'!K123*学習時間自己点検シート!J163</f>
        <v>0</v>
      </c>
      <c r="T163" s="246">
        <f>'表４（新カリ）データ　2015～'!L123*学習時間自己点検シート!J163</f>
        <v>0</v>
      </c>
      <c r="U163" s="246">
        <f>'表４（新カリ）データ　2015～'!M123*学習時間自己点検シート!J163</f>
        <v>0</v>
      </c>
      <c r="V163" s="246">
        <f>'表４（新カリ）データ　2015～'!N123*学習時間自己点検シート!J163</f>
        <v>0</v>
      </c>
      <c r="W163" s="246">
        <f>'表４（新カリ）データ　2015～'!O123*学習時間自己点検シート!J163</f>
        <v>0</v>
      </c>
      <c r="X163" s="246">
        <f>'表４（新カリ）データ　2015～'!P123*学習時間自己点検シート!J163</f>
        <v>0</v>
      </c>
      <c r="Y163" s="247">
        <f>'表４（新カリ）データ　2015～'!Q123*学習時間自己点検シート!J163</f>
        <v>0</v>
      </c>
      <c r="Z163" s="248">
        <f t="shared" si="34"/>
        <v>0</v>
      </c>
      <c r="AA163" s="249"/>
      <c r="AB163" s="245">
        <f>'表４（新カリ）データ　2015～'!V123*学習時間自己点検シート!J163</f>
        <v>0</v>
      </c>
      <c r="AC163" s="246">
        <f>'表４（新カリ）データ　2015～'!W123*学習時間自己点検シート!J163</f>
        <v>0</v>
      </c>
      <c r="AD163" s="246">
        <f>'表４（新カリ）データ　2015～'!X123*学習時間自己点検シート!J163</f>
        <v>0</v>
      </c>
      <c r="AE163" s="246">
        <f>'表４（新カリ）データ　2015～'!Y123*学習時間自己点検シート!J163</f>
        <v>0</v>
      </c>
      <c r="AF163" s="246">
        <f>'表４（新カリ）データ　2015～'!Z123*学習時間自己点検シート!J163</f>
        <v>0</v>
      </c>
      <c r="AG163" s="246">
        <f>'表４（新カリ）データ　2015～'!AA123*学習時間自己点検シート!J163</f>
        <v>0</v>
      </c>
      <c r="AH163" s="247">
        <f>'表４（新カリ）データ　2015～'!AB123*学習時間自己点検シート!J163</f>
        <v>0</v>
      </c>
      <c r="AI163" s="248">
        <f t="shared" si="35"/>
        <v>0</v>
      </c>
    </row>
    <row r="164" spans="5:35" ht="12" customHeight="1" x14ac:dyDescent="0.15">
      <c r="J164" s="200"/>
      <c r="K164" s="214" t="str">
        <f>'表４（新カリ）データ　2015～'!A124</f>
        <v>ものづくり文化</v>
      </c>
      <c r="M164" s="250">
        <f>'表４（新カリ）データ　2015～'!B124*J164</f>
        <v>0</v>
      </c>
      <c r="N164" s="249"/>
      <c r="O164" s="245">
        <f>'表４（新カリ）データ　2015～'!G124*学習時間自己点検シート!J164</f>
        <v>0</v>
      </c>
      <c r="P164" s="246">
        <f>'表４（新カリ）データ　2015～'!H124*学習時間自己点検シート!J164</f>
        <v>0</v>
      </c>
      <c r="Q164" s="246">
        <f>'表４（新カリ）データ　2015～'!I124*学習時間自己点検シート!J164</f>
        <v>0</v>
      </c>
      <c r="R164" s="246">
        <f>'表４（新カリ）データ　2015～'!J124*学習時間自己点検シート!J164</f>
        <v>0</v>
      </c>
      <c r="S164" s="246">
        <f>'表４（新カリ）データ　2015～'!K124*学習時間自己点検シート!J164</f>
        <v>0</v>
      </c>
      <c r="T164" s="246">
        <f>'表４（新カリ）データ　2015～'!L124*学習時間自己点検シート!J164</f>
        <v>0</v>
      </c>
      <c r="U164" s="246">
        <f>'表４（新カリ）データ　2015～'!M124*学習時間自己点検シート!J164</f>
        <v>0</v>
      </c>
      <c r="V164" s="246">
        <f>'表４（新カリ）データ　2015～'!N124*学習時間自己点検シート!J164</f>
        <v>0</v>
      </c>
      <c r="W164" s="246">
        <f>'表４（新カリ）データ　2015～'!O124*学習時間自己点検シート!J164</f>
        <v>0</v>
      </c>
      <c r="X164" s="246">
        <f>'表４（新カリ）データ　2015～'!P124*学習時間自己点検シート!J164</f>
        <v>0</v>
      </c>
      <c r="Y164" s="247">
        <f>'表４（新カリ）データ　2015～'!Q124*学習時間自己点検シート!J164</f>
        <v>0</v>
      </c>
      <c r="Z164" s="248">
        <f t="shared" si="34"/>
        <v>0</v>
      </c>
      <c r="AA164" s="249"/>
      <c r="AB164" s="245">
        <f>'表４（新カリ）データ　2015～'!V124*学習時間自己点検シート!J164</f>
        <v>0</v>
      </c>
      <c r="AC164" s="246">
        <f>'表４（新カリ）データ　2015～'!W124*学習時間自己点検シート!J164</f>
        <v>0</v>
      </c>
      <c r="AD164" s="246">
        <f>'表４（新カリ）データ　2015～'!X124*学習時間自己点検シート!J164</f>
        <v>0</v>
      </c>
      <c r="AE164" s="246">
        <f>'表４（新カリ）データ　2015～'!Y124*学習時間自己点検シート!J164</f>
        <v>0</v>
      </c>
      <c r="AF164" s="246">
        <f>'表４（新カリ）データ　2015～'!Z124*学習時間自己点検シート!J164</f>
        <v>0</v>
      </c>
      <c r="AG164" s="246">
        <f>'表４（新カリ）データ　2015～'!AA124*学習時間自己点検シート!J164</f>
        <v>0</v>
      </c>
      <c r="AH164" s="247">
        <f>'表４（新カリ）データ　2015～'!AB124*学習時間自己点検シート!J164</f>
        <v>0</v>
      </c>
      <c r="AI164" s="248">
        <f t="shared" si="35"/>
        <v>0</v>
      </c>
    </row>
    <row r="165" spans="5:35" ht="12" customHeight="1" x14ac:dyDescent="0.15">
      <c r="J165" s="200"/>
      <c r="K165" s="214" t="str">
        <f>'表４（新カリ）データ　2015～'!A125</f>
        <v>環境と地域共創</v>
      </c>
      <c r="M165" s="250">
        <f>'表４（新カリ）データ　2015～'!B125*J165</f>
        <v>0</v>
      </c>
      <c r="N165" s="249"/>
      <c r="O165" s="245">
        <f>'表４（新カリ）データ　2015～'!G125*学習時間自己点検シート!J165</f>
        <v>0</v>
      </c>
      <c r="P165" s="246">
        <f>'表４（新カリ）データ　2015～'!H125*学習時間自己点検シート!J165</f>
        <v>0</v>
      </c>
      <c r="Q165" s="246">
        <f>'表４（新カリ）データ　2015～'!I125*学習時間自己点検シート!J165</f>
        <v>0</v>
      </c>
      <c r="R165" s="246">
        <f>'表４（新カリ）データ　2015～'!J125*学習時間自己点検シート!J165</f>
        <v>0</v>
      </c>
      <c r="S165" s="246">
        <f>'表４（新カリ）データ　2015～'!K125*学習時間自己点検シート!J165</f>
        <v>0</v>
      </c>
      <c r="T165" s="246">
        <f>'表４（新カリ）データ　2015～'!L125*学習時間自己点検シート!J165</f>
        <v>0</v>
      </c>
      <c r="U165" s="246">
        <f>'表４（新カリ）データ　2015～'!M125*学習時間自己点検シート!J165</f>
        <v>0</v>
      </c>
      <c r="V165" s="246">
        <f>'表４（新カリ）データ　2015～'!N125*学習時間自己点検シート!J165</f>
        <v>0</v>
      </c>
      <c r="W165" s="246">
        <f>'表４（新カリ）データ　2015～'!O125*学習時間自己点検シート!J165</f>
        <v>0</v>
      </c>
      <c r="X165" s="246">
        <f>'表４（新カリ）データ　2015～'!P125*学習時間自己点検シート!J165</f>
        <v>0</v>
      </c>
      <c r="Y165" s="247">
        <f>'表４（新カリ）データ　2015～'!Q125*学習時間自己点検シート!J165</f>
        <v>0</v>
      </c>
      <c r="Z165" s="248">
        <f t="shared" si="34"/>
        <v>0</v>
      </c>
      <c r="AA165" s="249"/>
      <c r="AB165" s="245">
        <f>'表４（新カリ）データ　2015～'!V125*学習時間自己点検シート!J165</f>
        <v>0</v>
      </c>
      <c r="AC165" s="246">
        <f>'表４（新カリ）データ　2015～'!W125*学習時間自己点検シート!J165</f>
        <v>0</v>
      </c>
      <c r="AD165" s="246">
        <f>'表４（新カリ）データ　2015～'!X125*学習時間自己点検シート!J165</f>
        <v>0</v>
      </c>
      <c r="AE165" s="246">
        <f>'表４（新カリ）データ　2015～'!Y125*学習時間自己点検シート!J165</f>
        <v>0</v>
      </c>
      <c r="AF165" s="246">
        <f>'表４（新カリ）データ　2015～'!Z125*学習時間自己点検シート!J165</f>
        <v>0</v>
      </c>
      <c r="AG165" s="246">
        <f>'表４（新カリ）データ　2015～'!AA125*学習時間自己点検シート!J165</f>
        <v>0</v>
      </c>
      <c r="AH165" s="247">
        <f>'表４（新カリ）データ　2015～'!AB125*学習時間自己点検シート!J165</f>
        <v>0</v>
      </c>
      <c r="AI165" s="248">
        <f t="shared" si="35"/>
        <v>0</v>
      </c>
    </row>
    <row r="166" spans="5:35" ht="12" customHeight="1" x14ac:dyDescent="0.15">
      <c r="E166">
        <v>1</v>
      </c>
      <c r="J166" s="200"/>
      <c r="K166" s="214" t="str">
        <f>'表４（新カリ）データ　2015～'!A126</f>
        <v>創造と倫理</v>
      </c>
      <c r="M166" s="250">
        <f>'表４（新カリ）データ　2015～'!B126*J166</f>
        <v>0</v>
      </c>
      <c r="N166" s="249"/>
      <c r="O166" s="245">
        <f>'表４（新カリ）データ　2015～'!G126*学習時間自己点検シート!J166</f>
        <v>0</v>
      </c>
      <c r="P166" s="246">
        <f>'表４（新カリ）データ　2015～'!H126*学習時間自己点検シート!J166</f>
        <v>0</v>
      </c>
      <c r="Q166" s="246">
        <f>'表４（新カリ）データ　2015～'!I126*学習時間自己点検シート!J166</f>
        <v>0</v>
      </c>
      <c r="R166" s="246">
        <f>'表４（新カリ）データ　2015～'!J126*学習時間自己点検シート!J166</f>
        <v>0</v>
      </c>
      <c r="S166" s="246">
        <f>'表４（新カリ）データ　2015～'!K126*学習時間自己点検シート!J166</f>
        <v>0</v>
      </c>
      <c r="T166" s="246">
        <f>'表４（新カリ）データ　2015～'!L126*学習時間自己点検シート!J166</f>
        <v>0</v>
      </c>
      <c r="U166" s="246">
        <f>'表４（新カリ）データ　2015～'!M126*学習時間自己点検シート!J166</f>
        <v>0</v>
      </c>
      <c r="V166" s="246">
        <f>'表４（新カリ）データ　2015～'!N126*学習時間自己点検シート!J166</f>
        <v>0</v>
      </c>
      <c r="W166" s="246">
        <f>'表４（新カリ）データ　2015～'!O126*学習時間自己点検シート!J166</f>
        <v>0</v>
      </c>
      <c r="X166" s="246">
        <f>'表４（新カリ）データ　2015～'!P126*学習時間自己点検シート!J166</f>
        <v>0</v>
      </c>
      <c r="Y166" s="247">
        <f>'表４（新カリ）データ　2015～'!Q126*学習時間自己点検シート!J166</f>
        <v>0</v>
      </c>
      <c r="Z166" s="248">
        <f t="shared" si="34"/>
        <v>0</v>
      </c>
      <c r="AA166" s="249"/>
      <c r="AB166" s="245">
        <f>'表４（新カリ）データ　2015～'!V126*学習時間自己点検シート!J166</f>
        <v>0</v>
      </c>
      <c r="AC166" s="246">
        <f>'表４（新カリ）データ　2015～'!W126*学習時間自己点検シート!J166</f>
        <v>0</v>
      </c>
      <c r="AD166" s="246">
        <f>'表４（新カリ）データ　2015～'!X126*学習時間自己点検シート!J166</f>
        <v>0</v>
      </c>
      <c r="AE166" s="246">
        <f>'表４（新カリ）データ　2015～'!Y126*学習時間自己点検シート!J166</f>
        <v>0</v>
      </c>
      <c r="AF166" s="246">
        <f>'表４（新カリ）データ　2015～'!Z126*学習時間自己点検シート!J166</f>
        <v>0</v>
      </c>
      <c r="AG166" s="246">
        <f>'表４（新カリ）データ　2015～'!AA126*学習時間自己点検シート!J166</f>
        <v>0</v>
      </c>
      <c r="AH166" s="247">
        <f>'表４（新カリ）データ　2015～'!AB126*学習時間自己点検シート!J166</f>
        <v>0</v>
      </c>
      <c r="AI166" s="248">
        <f t="shared" si="35"/>
        <v>0</v>
      </c>
    </row>
    <row r="167" spans="5:35" ht="12" customHeight="1" x14ac:dyDescent="0.15">
      <c r="J167" s="200"/>
      <c r="K167" s="214" t="str">
        <f>'表４（新カリ）データ　2015～'!A127</f>
        <v>ものづくり文化実習</v>
      </c>
      <c r="M167" s="250">
        <f>'表４（新カリ）データ　2015～'!B127*J167</f>
        <v>0</v>
      </c>
      <c r="N167" s="249"/>
      <c r="O167" s="245">
        <f>'表４（新カリ）データ　2015～'!G127*学習時間自己点検シート!J167</f>
        <v>0</v>
      </c>
      <c r="P167" s="246">
        <f>'表４（新カリ）データ　2015～'!H127*学習時間自己点検シート!J167</f>
        <v>0</v>
      </c>
      <c r="Q167" s="246">
        <f>'表４（新カリ）データ　2015～'!I127*学習時間自己点検シート!J167</f>
        <v>0</v>
      </c>
      <c r="R167" s="246">
        <f>'表４（新カリ）データ　2015～'!J127*学習時間自己点検シート!J167</f>
        <v>0</v>
      </c>
      <c r="S167" s="246">
        <f>'表４（新カリ）データ　2015～'!K127*学習時間自己点検シート!J167</f>
        <v>0</v>
      </c>
      <c r="T167" s="246">
        <f>'表４（新カリ）データ　2015～'!L127*学習時間自己点検シート!J167</f>
        <v>0</v>
      </c>
      <c r="U167" s="246">
        <f>'表４（新カリ）データ　2015～'!M127*学習時間自己点検シート!J167</f>
        <v>0</v>
      </c>
      <c r="V167" s="246">
        <f>'表４（新カリ）データ　2015～'!N127*学習時間自己点検シート!J167</f>
        <v>0</v>
      </c>
      <c r="W167" s="246">
        <f>'表４（新カリ）データ　2015～'!O127*学習時間自己点検シート!J167</f>
        <v>0</v>
      </c>
      <c r="X167" s="246">
        <f>'表４（新カリ）データ　2015～'!P127*学習時間自己点検シート!J167</f>
        <v>0</v>
      </c>
      <c r="Y167" s="247">
        <f>'表４（新カリ）データ　2015～'!Q127*学習時間自己点検シート!J167</f>
        <v>0</v>
      </c>
      <c r="Z167" s="248">
        <f t="shared" si="34"/>
        <v>0</v>
      </c>
      <c r="AA167" s="249"/>
      <c r="AB167" s="245">
        <f>'表４（新カリ）データ　2015～'!V127*学習時間自己点検シート!J167</f>
        <v>0</v>
      </c>
      <c r="AC167" s="246">
        <f>'表４（新カリ）データ　2015～'!W127*学習時間自己点検シート!J167</f>
        <v>0</v>
      </c>
      <c r="AD167" s="246">
        <f>'表４（新カリ）データ　2015～'!X127*学習時間自己点検シート!J167</f>
        <v>0</v>
      </c>
      <c r="AE167" s="246">
        <f>'表４（新カリ）データ　2015～'!Y127*学習時間自己点検シート!J167</f>
        <v>0</v>
      </c>
      <c r="AF167" s="246">
        <f>'表４（新カリ）データ　2015～'!Z127*学習時間自己点検シート!J167</f>
        <v>0</v>
      </c>
      <c r="AG167" s="246">
        <f>'表４（新カリ）データ　2015～'!AA127*学習時間自己点検シート!J167</f>
        <v>0</v>
      </c>
      <c r="AH167" s="247">
        <f>'表４（新カリ）データ　2015～'!AB127*学習時間自己点検シート!J167</f>
        <v>0</v>
      </c>
      <c r="AI167" s="248">
        <f t="shared" si="35"/>
        <v>0</v>
      </c>
    </row>
    <row r="168" spans="5:35" hidden="1" x14ac:dyDescent="0.15">
      <c r="J168" s="200"/>
      <c r="K168" s="214" t="str">
        <f>'表４（新カリ）データ　2015～'!A128</f>
        <v>健康・スポーツ科学実習Ⅰ</v>
      </c>
      <c r="M168" s="250">
        <f>'表４（新カリ）データ　2015～'!B128*J168</f>
        <v>0</v>
      </c>
      <c r="N168" s="249"/>
      <c r="O168" s="245">
        <f>'表４（新カリ）データ　2015～'!G128*学習時間自己点検シート!J168</f>
        <v>0</v>
      </c>
      <c r="P168" s="246">
        <f>'表４（新カリ）データ　2015～'!H128*学習時間自己点検シート!J168</f>
        <v>0</v>
      </c>
      <c r="Q168" s="246">
        <f>'表４（新カリ）データ　2015～'!I128*学習時間自己点検シート!J168</f>
        <v>0</v>
      </c>
      <c r="R168" s="246">
        <f>'表４（新カリ）データ　2015～'!J128*学習時間自己点検シート!J168</f>
        <v>0</v>
      </c>
      <c r="S168" s="246">
        <f>'表４（新カリ）データ　2015～'!K128*学習時間自己点検シート!J168</f>
        <v>0</v>
      </c>
      <c r="T168" s="246">
        <f>'表４（新カリ）データ　2015～'!L128*学習時間自己点検シート!J168</f>
        <v>0</v>
      </c>
      <c r="U168" s="246">
        <f>'表４（新カリ）データ　2015～'!M128*学習時間自己点検シート!J168</f>
        <v>0</v>
      </c>
      <c r="V168" s="246">
        <f>'表４（新カリ）データ　2015～'!N128*学習時間自己点検シート!J168</f>
        <v>0</v>
      </c>
      <c r="W168" s="246">
        <f>'表４（新カリ）データ　2015～'!O128*学習時間自己点検シート!J168</f>
        <v>0</v>
      </c>
      <c r="X168" s="246">
        <f>'表４（新カリ）データ　2015～'!P128*学習時間自己点検シート!J168</f>
        <v>0</v>
      </c>
      <c r="Y168" s="247">
        <f>'表４（新カリ）データ　2015～'!Q128*学習時間自己点検シート!J168</f>
        <v>0</v>
      </c>
      <c r="Z168" s="248">
        <f t="shared" ref="Z168:Z173" si="36">O168+P168+Y168</f>
        <v>0</v>
      </c>
      <c r="AA168" s="249"/>
      <c r="AB168" s="245">
        <f>'表４（新カリ）データ　2015～'!V128*学習時間自己点検シート!J168</f>
        <v>0</v>
      </c>
      <c r="AC168" s="246">
        <f>'表４（新カリ）データ　2015～'!W128*学習時間自己点検シート!J168</f>
        <v>0</v>
      </c>
      <c r="AD168" s="246">
        <f>'表４（新カリ）データ　2015～'!X128*学習時間自己点検シート!J168</f>
        <v>0</v>
      </c>
      <c r="AE168" s="246">
        <f>'表４（新カリ）データ　2015～'!Y128*学習時間自己点検シート!J168</f>
        <v>0</v>
      </c>
      <c r="AF168" s="246">
        <f>'表４（新カリ）データ　2015～'!Z128*学習時間自己点検シート!J168</f>
        <v>0</v>
      </c>
      <c r="AG168" s="246">
        <f>'表４（新カリ）データ　2015～'!AA128*学習時間自己点検シート!J168</f>
        <v>0</v>
      </c>
      <c r="AH168" s="247">
        <f>'表４（新カリ）データ　2015～'!AB128*学習時間自己点検シート!J168</f>
        <v>0</v>
      </c>
      <c r="AI168" s="248">
        <f t="shared" ref="AI168:AI173" si="37">SUM(AB168:AH168)</f>
        <v>0</v>
      </c>
    </row>
    <row r="169" spans="5:35" hidden="1" x14ac:dyDescent="0.15">
      <c r="J169" s="200"/>
      <c r="K169" s="214" t="str">
        <f>'表４（新カリ）データ　2015～'!A129</f>
        <v>健康・スポーツ科学実習Ⅱ</v>
      </c>
      <c r="M169" s="250">
        <f>'表４（新カリ）データ　2015～'!B129*J169</f>
        <v>0</v>
      </c>
      <c r="N169" s="249"/>
      <c r="O169" s="245">
        <f>'表４（新カリ）データ　2015～'!G129*学習時間自己点検シート!J169</f>
        <v>0</v>
      </c>
      <c r="P169" s="246">
        <f>'表４（新カリ）データ　2015～'!H129*学習時間自己点検シート!J169</f>
        <v>0</v>
      </c>
      <c r="Q169" s="246">
        <f>'表４（新カリ）データ　2015～'!I129*学習時間自己点検シート!J169</f>
        <v>0</v>
      </c>
      <c r="R169" s="246">
        <f>'表４（新カリ）データ　2015～'!J129*学習時間自己点検シート!J169</f>
        <v>0</v>
      </c>
      <c r="S169" s="246">
        <f>'表４（新カリ）データ　2015～'!K129*学習時間自己点検シート!J169</f>
        <v>0</v>
      </c>
      <c r="T169" s="246">
        <f>'表４（新カリ）データ　2015～'!L129*学習時間自己点検シート!J169</f>
        <v>0</v>
      </c>
      <c r="U169" s="246">
        <f>'表４（新カリ）データ　2015～'!M129*学習時間自己点検シート!J169</f>
        <v>0</v>
      </c>
      <c r="V169" s="246">
        <f>'表４（新カリ）データ　2015～'!N129*学習時間自己点検シート!J169</f>
        <v>0</v>
      </c>
      <c r="W169" s="246">
        <f>'表４（新カリ）データ　2015～'!O129*学習時間自己点検シート!J169</f>
        <v>0</v>
      </c>
      <c r="X169" s="246">
        <f>'表４（新カリ）データ　2015～'!P129*学習時間自己点検シート!J169</f>
        <v>0</v>
      </c>
      <c r="Y169" s="247">
        <f>'表４（新カリ）データ　2015～'!Q129*学習時間自己点検シート!J169</f>
        <v>0</v>
      </c>
      <c r="Z169" s="248">
        <f t="shared" si="36"/>
        <v>0</v>
      </c>
      <c r="AA169" s="249"/>
      <c r="AB169" s="245">
        <f>'表４（新カリ）データ　2015～'!V129*学習時間自己点検シート!J169</f>
        <v>0</v>
      </c>
      <c r="AC169" s="246">
        <f>'表４（新カリ）データ　2015～'!W129*学習時間自己点検シート!J169</f>
        <v>0</v>
      </c>
      <c r="AD169" s="246">
        <f>'表４（新カリ）データ　2015～'!X129*学習時間自己点検シート!J169</f>
        <v>0</v>
      </c>
      <c r="AE169" s="246">
        <f>'表４（新カリ）データ　2015～'!Y129*学習時間自己点検シート!J169</f>
        <v>0</v>
      </c>
      <c r="AF169" s="246">
        <f>'表４（新カリ）データ　2015～'!Z129*学習時間自己点検シート!J169</f>
        <v>0</v>
      </c>
      <c r="AG169" s="246">
        <f>'表４（新カリ）データ　2015～'!AA129*学習時間自己点検シート!J169</f>
        <v>0</v>
      </c>
      <c r="AH169" s="247">
        <f>'表４（新カリ）データ　2015～'!AB129*学習時間自己点検シート!J169</f>
        <v>0</v>
      </c>
      <c r="AI169" s="248">
        <f t="shared" si="37"/>
        <v>0</v>
      </c>
    </row>
    <row r="170" spans="5:35" x14ac:dyDescent="0.15">
      <c r="J170" s="200"/>
      <c r="K170" s="214" t="str">
        <f>'表４（新カリ）データ　2015～'!A130</f>
        <v>中国語ⅡA</v>
      </c>
      <c r="M170" s="250">
        <f>'表４（新カリ）データ　2015～'!B130*J170</f>
        <v>0</v>
      </c>
      <c r="N170" s="249"/>
      <c r="O170" s="245">
        <f>'表４（新カリ）データ　2015～'!G130*学習時間自己点検シート!J170</f>
        <v>0</v>
      </c>
      <c r="P170" s="246">
        <f>'表４（新カリ）データ　2015～'!H130*学習時間自己点検シート!J170</f>
        <v>0</v>
      </c>
      <c r="Q170" s="246">
        <f>'表４（新カリ）データ　2015～'!I130*学習時間自己点検シート!J170</f>
        <v>0</v>
      </c>
      <c r="R170" s="246">
        <f>'表４（新カリ）データ　2015～'!J130*学習時間自己点検シート!J170</f>
        <v>0</v>
      </c>
      <c r="S170" s="246">
        <f>'表４（新カリ）データ　2015～'!K130*学習時間自己点検シート!J170</f>
        <v>0</v>
      </c>
      <c r="T170" s="246">
        <f>'表４（新カリ）データ　2015～'!L130*学習時間自己点検シート!J170</f>
        <v>0</v>
      </c>
      <c r="U170" s="246">
        <f>'表４（新カリ）データ　2015～'!M130*学習時間自己点検シート!J170</f>
        <v>0</v>
      </c>
      <c r="V170" s="246">
        <f>'表４（新カリ）データ　2015～'!N130*学習時間自己点検シート!J170</f>
        <v>0</v>
      </c>
      <c r="W170" s="246">
        <f>'表４（新カリ）データ　2015～'!O130*学習時間自己点検シート!J170</f>
        <v>0</v>
      </c>
      <c r="X170" s="246">
        <f>'表４（新カリ）データ　2015～'!P130*学習時間自己点検シート!J170</f>
        <v>0</v>
      </c>
      <c r="Y170" s="247">
        <f>'表４（新カリ）データ　2015～'!Q130*学習時間自己点検シート!J170</f>
        <v>0</v>
      </c>
      <c r="Z170" s="248">
        <f t="shared" si="36"/>
        <v>0</v>
      </c>
      <c r="AA170" s="249"/>
      <c r="AB170" s="245">
        <f>'表４（新カリ）データ　2015～'!V130*学習時間自己点検シート!J170</f>
        <v>0</v>
      </c>
      <c r="AC170" s="246">
        <f>'表４（新カリ）データ　2015～'!W130*学習時間自己点検シート!J170</f>
        <v>0</v>
      </c>
      <c r="AD170" s="246">
        <f>'表４（新カリ）データ　2015～'!X130*学習時間自己点検シート!J170</f>
        <v>0</v>
      </c>
      <c r="AE170" s="246">
        <f>'表４（新カリ）データ　2015～'!Y130*学習時間自己点検シート!J170</f>
        <v>0</v>
      </c>
      <c r="AF170" s="246">
        <f>'表４（新カリ）データ　2015～'!Z130*学習時間自己点検シート!J170</f>
        <v>0</v>
      </c>
      <c r="AG170" s="246">
        <f>'表４（新カリ）データ　2015～'!AA130*学習時間自己点検シート!J170</f>
        <v>0</v>
      </c>
      <c r="AH170" s="247">
        <f>'表４（新カリ）データ　2015～'!AB130*学習時間自己点検シート!J170</f>
        <v>0</v>
      </c>
      <c r="AI170" s="248">
        <f t="shared" si="37"/>
        <v>0</v>
      </c>
    </row>
    <row r="171" spans="5:35" x14ac:dyDescent="0.15">
      <c r="J171" s="200"/>
      <c r="K171" s="214" t="str">
        <f>'表４（新カリ）データ　2015～'!A131</f>
        <v>中国語ⅡB</v>
      </c>
      <c r="M171" s="250">
        <f>'表４（新カリ）データ　2015～'!B131*J171</f>
        <v>0</v>
      </c>
      <c r="N171" s="249"/>
      <c r="O171" s="245">
        <f>'表４（新カリ）データ　2015～'!G131*学習時間自己点検シート!J171</f>
        <v>0</v>
      </c>
      <c r="P171" s="246">
        <f>'表４（新カリ）データ　2015～'!H131*学習時間自己点検シート!J171</f>
        <v>0</v>
      </c>
      <c r="Q171" s="246">
        <f>'表４（新カリ）データ　2015～'!I131*学習時間自己点検シート!J171</f>
        <v>0</v>
      </c>
      <c r="R171" s="246">
        <f>'表４（新カリ）データ　2015～'!J131*学習時間自己点検シート!J171</f>
        <v>0</v>
      </c>
      <c r="S171" s="246">
        <f>'表４（新カリ）データ　2015～'!K131*学習時間自己点検シート!J171</f>
        <v>0</v>
      </c>
      <c r="T171" s="246">
        <f>'表４（新カリ）データ　2015～'!L131*学習時間自己点検シート!J171</f>
        <v>0</v>
      </c>
      <c r="U171" s="246">
        <f>'表４（新カリ）データ　2015～'!M131*学習時間自己点検シート!J171</f>
        <v>0</v>
      </c>
      <c r="V171" s="246">
        <f>'表４（新カリ）データ　2015～'!N131*学習時間自己点検シート!J171</f>
        <v>0</v>
      </c>
      <c r="W171" s="246">
        <f>'表４（新カリ）データ　2015～'!O131*学習時間自己点検シート!J171</f>
        <v>0</v>
      </c>
      <c r="X171" s="246">
        <f>'表４（新カリ）データ　2015～'!P131*学習時間自己点検シート!J171</f>
        <v>0</v>
      </c>
      <c r="Y171" s="247">
        <f>'表４（新カリ）データ　2015～'!Q131*学習時間自己点検シート!J171</f>
        <v>0</v>
      </c>
      <c r="Z171" s="248">
        <f t="shared" si="36"/>
        <v>0</v>
      </c>
      <c r="AA171" s="249"/>
      <c r="AB171" s="245">
        <f>'表４（新カリ）データ　2015～'!V131*学習時間自己点検シート!J171</f>
        <v>0</v>
      </c>
      <c r="AC171" s="246">
        <f>'表４（新カリ）データ　2015～'!W131*学習時間自己点検シート!J171</f>
        <v>0</v>
      </c>
      <c r="AD171" s="246">
        <f>'表４（新カリ）データ　2015～'!X131*学習時間自己点検シート!J171</f>
        <v>0</v>
      </c>
      <c r="AE171" s="246">
        <f>'表４（新カリ）データ　2015～'!Y131*学習時間自己点検シート!J171</f>
        <v>0</v>
      </c>
      <c r="AF171" s="246">
        <f>'表４（新カリ）データ　2015～'!Z131*学習時間自己点検シート!J171</f>
        <v>0</v>
      </c>
      <c r="AG171" s="246">
        <f>'表４（新カリ）データ　2015～'!AA131*学習時間自己点検シート!J171</f>
        <v>0</v>
      </c>
      <c r="AH171" s="247">
        <f>'表４（新カリ）データ　2015～'!AB131*学習時間自己点検シート!J171</f>
        <v>0</v>
      </c>
      <c r="AI171" s="248">
        <f t="shared" si="37"/>
        <v>0</v>
      </c>
    </row>
    <row r="172" spans="5:35" x14ac:dyDescent="0.15">
      <c r="J172" s="200"/>
      <c r="K172" s="214" t="str">
        <f>'表４（新カリ）データ　2015～'!A132</f>
        <v>フランス語ⅡA</v>
      </c>
      <c r="M172" s="250">
        <f>'表４（新カリ）データ　2015～'!B132*J172</f>
        <v>0</v>
      </c>
      <c r="N172" s="249"/>
      <c r="O172" s="245">
        <f>'表４（新カリ）データ　2015～'!G132*学習時間自己点検シート!J172</f>
        <v>0</v>
      </c>
      <c r="P172" s="246">
        <f>'表４（新カリ）データ　2015～'!H132*学習時間自己点検シート!J172</f>
        <v>0</v>
      </c>
      <c r="Q172" s="246">
        <f>'表４（新カリ）データ　2015～'!I132*学習時間自己点検シート!J172</f>
        <v>0</v>
      </c>
      <c r="R172" s="246">
        <f>'表４（新カリ）データ　2015～'!J132*学習時間自己点検シート!J172</f>
        <v>0</v>
      </c>
      <c r="S172" s="246">
        <f>'表４（新カリ）データ　2015～'!K132*学習時間自己点検シート!J172</f>
        <v>0</v>
      </c>
      <c r="T172" s="246">
        <f>'表４（新カリ）データ　2015～'!L132*学習時間自己点検シート!J172</f>
        <v>0</v>
      </c>
      <c r="U172" s="246">
        <f>'表４（新カリ）データ　2015～'!M132*学習時間自己点検シート!J172</f>
        <v>0</v>
      </c>
      <c r="V172" s="246">
        <f>'表４（新カリ）データ　2015～'!N132*学習時間自己点検シート!J172</f>
        <v>0</v>
      </c>
      <c r="W172" s="246">
        <f>'表４（新カリ）データ　2015～'!O132*学習時間自己点検シート!J172</f>
        <v>0</v>
      </c>
      <c r="X172" s="246">
        <f>'表４（新カリ）データ　2015～'!P132*学習時間自己点検シート!J172</f>
        <v>0</v>
      </c>
      <c r="Y172" s="247">
        <f>'表４（新カリ）データ　2015～'!Q132*学習時間自己点検シート!J172</f>
        <v>0</v>
      </c>
      <c r="Z172" s="248">
        <f t="shared" si="36"/>
        <v>0</v>
      </c>
      <c r="AA172" s="249"/>
      <c r="AB172" s="245">
        <f>'表４（新カリ）データ　2015～'!V132*学習時間自己点検シート!J172</f>
        <v>0</v>
      </c>
      <c r="AC172" s="246">
        <f>'表４（新カリ）データ　2015～'!W132*学習時間自己点検シート!J172</f>
        <v>0</v>
      </c>
      <c r="AD172" s="246">
        <f>'表４（新カリ）データ　2015～'!X132*学習時間自己点検シート!J172</f>
        <v>0</v>
      </c>
      <c r="AE172" s="246">
        <f>'表４（新カリ）データ　2015～'!Y132*学習時間自己点検シート!J172</f>
        <v>0</v>
      </c>
      <c r="AF172" s="246">
        <f>'表４（新カリ）データ　2015～'!Z132*学習時間自己点検シート!J172</f>
        <v>0</v>
      </c>
      <c r="AG172" s="246">
        <f>'表４（新カリ）データ　2015～'!AA132*学習時間自己点検シート!J172</f>
        <v>0</v>
      </c>
      <c r="AH172" s="247">
        <f>'表４（新カリ）データ　2015～'!AB132*学習時間自己点検シート!J172</f>
        <v>0</v>
      </c>
      <c r="AI172" s="248">
        <f t="shared" si="37"/>
        <v>0</v>
      </c>
    </row>
    <row r="173" spans="5:35" x14ac:dyDescent="0.15">
      <c r="J173" s="200"/>
      <c r="K173" s="214" t="str">
        <f>'表４（新カリ）データ　2015～'!A133</f>
        <v>フランス語ⅡB</v>
      </c>
      <c r="M173" s="250">
        <f>'表４（新カリ）データ　2015～'!B133*J173</f>
        <v>0</v>
      </c>
      <c r="N173" s="249"/>
      <c r="O173" s="245">
        <f>'表４（新カリ）データ　2015～'!G133*学習時間自己点検シート!J173</f>
        <v>0</v>
      </c>
      <c r="P173" s="246">
        <f>'表４（新カリ）データ　2015～'!H133*学習時間自己点検シート!J173</f>
        <v>0</v>
      </c>
      <c r="Q173" s="246">
        <f>'表４（新カリ）データ　2015～'!I133*学習時間自己点検シート!J173</f>
        <v>0</v>
      </c>
      <c r="R173" s="246">
        <f>'表４（新カリ）データ　2015～'!J133*学習時間自己点検シート!J173</f>
        <v>0</v>
      </c>
      <c r="S173" s="246">
        <f>'表４（新カリ）データ　2015～'!K133*学習時間自己点検シート!J173</f>
        <v>0</v>
      </c>
      <c r="T173" s="246">
        <f>'表４（新カリ）データ　2015～'!L133*学習時間自己点検シート!J173</f>
        <v>0</v>
      </c>
      <c r="U173" s="246">
        <f>'表４（新カリ）データ　2015～'!M133*学習時間自己点検シート!J173</f>
        <v>0</v>
      </c>
      <c r="V173" s="246">
        <f>'表４（新カリ）データ　2015～'!N133*学習時間自己点検シート!J173</f>
        <v>0</v>
      </c>
      <c r="W173" s="246">
        <f>'表４（新カリ）データ　2015～'!O133*学習時間自己点検シート!J173</f>
        <v>0</v>
      </c>
      <c r="X173" s="246">
        <f>'表４（新カリ）データ　2015～'!P133*学習時間自己点検シート!J173</f>
        <v>0</v>
      </c>
      <c r="Y173" s="247">
        <f>'表４（新カリ）データ　2015～'!Q133*学習時間自己点検シート!J173</f>
        <v>0</v>
      </c>
      <c r="Z173" s="248">
        <f t="shared" si="36"/>
        <v>0</v>
      </c>
      <c r="AA173" s="249"/>
      <c r="AB173" s="245">
        <f>'表４（新カリ）データ　2015～'!V133*学習時間自己点検シート!J173</f>
        <v>0</v>
      </c>
      <c r="AC173" s="246">
        <f>'表４（新カリ）データ　2015～'!W133*学習時間自己点検シート!J173</f>
        <v>0</v>
      </c>
      <c r="AD173" s="246">
        <f>'表４（新カリ）データ　2015～'!X133*学習時間自己点検シート!J173</f>
        <v>0</v>
      </c>
      <c r="AE173" s="246">
        <f>'表４（新カリ）データ　2015～'!Y133*学習時間自己点検シート!J173</f>
        <v>0</v>
      </c>
      <c r="AF173" s="246">
        <f>'表４（新カリ）データ　2015～'!Z133*学習時間自己点検シート!J173</f>
        <v>0</v>
      </c>
      <c r="AG173" s="246">
        <f>'表４（新カリ）データ　2015～'!AA133*学習時間自己点検シート!J173</f>
        <v>0</v>
      </c>
      <c r="AH173" s="247">
        <f>'表４（新カリ）データ　2015～'!AB133*学習時間自己点検シート!J173</f>
        <v>0</v>
      </c>
      <c r="AI173" s="248">
        <f t="shared" si="37"/>
        <v>0</v>
      </c>
    </row>
    <row r="174" spans="5:35" x14ac:dyDescent="0.15">
      <c r="J174" s="200"/>
      <c r="K174" s="214" t="str">
        <f>'表４（新カリ）データ　2015～'!A134</f>
        <v>ドイツ語ⅡA</v>
      </c>
      <c r="M174" s="250">
        <f>'表４（新カリ）データ　2015～'!B134*J174</f>
        <v>0</v>
      </c>
      <c r="N174" s="249"/>
      <c r="O174" s="245">
        <f>'表４（新カリ）データ　2015～'!G134*学習時間自己点検シート!J174</f>
        <v>0</v>
      </c>
      <c r="P174" s="246">
        <f>'表４（新カリ）データ　2015～'!H134*学習時間自己点検シート!J174</f>
        <v>0</v>
      </c>
      <c r="Q174" s="246">
        <f>'表４（新カリ）データ　2015～'!I134*学習時間自己点検シート!J174</f>
        <v>0</v>
      </c>
      <c r="R174" s="246">
        <f>'表４（新カリ）データ　2015～'!J134*学習時間自己点検シート!J174</f>
        <v>0</v>
      </c>
      <c r="S174" s="246">
        <f>'表４（新カリ）データ　2015～'!K134*学習時間自己点検シート!J174</f>
        <v>0</v>
      </c>
      <c r="T174" s="246">
        <f>'表４（新カリ）データ　2015～'!L134*学習時間自己点検シート!J174</f>
        <v>0</v>
      </c>
      <c r="U174" s="246">
        <f>'表４（新カリ）データ　2015～'!M134*学習時間自己点検シート!J174</f>
        <v>0</v>
      </c>
      <c r="V174" s="246">
        <f>'表４（新カリ）データ　2015～'!N134*学習時間自己点検シート!J174</f>
        <v>0</v>
      </c>
      <c r="W174" s="246">
        <f>'表４（新カリ）データ　2015～'!O134*学習時間自己点検シート!J174</f>
        <v>0</v>
      </c>
      <c r="X174" s="246">
        <f>'表４（新カリ）データ　2015～'!P134*学習時間自己点検シート!J174</f>
        <v>0</v>
      </c>
      <c r="Y174" s="247">
        <f>'表４（新カリ）データ　2015～'!Q134*学習時間自己点検シート!J174</f>
        <v>0</v>
      </c>
      <c r="Z174" s="248">
        <f>O174+P174+Y174</f>
        <v>0</v>
      </c>
      <c r="AA174" s="249"/>
      <c r="AB174" s="245">
        <f>'表４（新カリ）データ　2015～'!V134*学習時間自己点検シート!J174</f>
        <v>0</v>
      </c>
      <c r="AC174" s="246">
        <f>'表４（新カリ）データ　2015～'!W134*学習時間自己点検シート!J174</f>
        <v>0</v>
      </c>
      <c r="AD174" s="246">
        <f>'表４（新カリ）データ　2015～'!X134*学習時間自己点検シート!J174</f>
        <v>0</v>
      </c>
      <c r="AE174" s="246">
        <f>'表４（新カリ）データ　2015～'!Y134*学習時間自己点検シート!J174</f>
        <v>0</v>
      </c>
      <c r="AF174" s="246">
        <f>'表４（新カリ）データ　2015～'!Z134*学習時間自己点検シート!J174</f>
        <v>0</v>
      </c>
      <c r="AG174" s="246">
        <f>'表４（新カリ）データ　2015～'!AA134*学習時間自己点検シート!J174</f>
        <v>0</v>
      </c>
      <c r="AH174" s="247">
        <f>'表４（新カリ）データ　2015～'!AB134*学習時間自己点検シート!J174</f>
        <v>0</v>
      </c>
      <c r="AI174" s="248">
        <f>SUM(AB174:AH174)</f>
        <v>0</v>
      </c>
    </row>
    <row r="175" spans="5:35" x14ac:dyDescent="0.15">
      <c r="J175" s="200"/>
      <c r="K175" s="214" t="str">
        <f>'表４（新カリ）データ　2015～'!A135</f>
        <v>ドイツ語ⅡB</v>
      </c>
      <c r="M175" s="250">
        <f>'表４（新カリ）データ　2015～'!B135*J175</f>
        <v>0</v>
      </c>
      <c r="N175" s="249"/>
      <c r="O175" s="245">
        <f>'表４（新カリ）データ　2015～'!G135*学習時間自己点検シート!J175</f>
        <v>0</v>
      </c>
      <c r="P175" s="246">
        <f>'表４（新カリ）データ　2015～'!H135*学習時間自己点検シート!J175</f>
        <v>0</v>
      </c>
      <c r="Q175" s="246">
        <f>'表４（新カリ）データ　2015～'!I135*学習時間自己点検シート!J175</f>
        <v>0</v>
      </c>
      <c r="R175" s="246">
        <f>'表４（新カリ）データ　2015～'!J135*学習時間自己点検シート!J175</f>
        <v>0</v>
      </c>
      <c r="S175" s="246">
        <f>'表４（新カリ）データ　2015～'!K135*学習時間自己点検シート!J175</f>
        <v>0</v>
      </c>
      <c r="T175" s="246">
        <f>'表４（新カリ）データ　2015～'!L135*学習時間自己点検シート!J175</f>
        <v>0</v>
      </c>
      <c r="U175" s="246">
        <f>'表４（新カリ）データ　2015～'!M135*学習時間自己点検シート!J175</f>
        <v>0</v>
      </c>
      <c r="V175" s="246">
        <f>'表４（新カリ）データ　2015～'!N135*学習時間自己点検シート!J175</f>
        <v>0</v>
      </c>
      <c r="W175" s="246">
        <f>'表４（新カリ）データ　2015～'!O135*学習時間自己点検シート!J175</f>
        <v>0</v>
      </c>
      <c r="X175" s="246">
        <f>'表４（新カリ）データ　2015～'!P135*学習時間自己点検シート!J175</f>
        <v>0</v>
      </c>
      <c r="Y175" s="247">
        <f>'表４（新カリ）データ　2015～'!Q135*学習時間自己点検シート!J175</f>
        <v>0</v>
      </c>
      <c r="Z175" s="248">
        <f>O175+P175+Y175</f>
        <v>0</v>
      </c>
      <c r="AA175" s="249"/>
      <c r="AB175" s="245">
        <f>'表４（新カリ）データ　2015～'!V135*学習時間自己点検シート!J175</f>
        <v>0</v>
      </c>
      <c r="AC175" s="246">
        <f>'表４（新カリ）データ　2015～'!W135*学習時間自己点検シート!J175</f>
        <v>0</v>
      </c>
      <c r="AD175" s="246">
        <f>'表４（新カリ）データ　2015～'!X135*学習時間自己点検シート!J175</f>
        <v>0</v>
      </c>
      <c r="AE175" s="246">
        <f>'表４（新カリ）データ　2015～'!Y135*学習時間自己点検シート!J175</f>
        <v>0</v>
      </c>
      <c r="AF175" s="246">
        <f>'表４（新カリ）データ　2015～'!Z135*学習時間自己点検シート!J175</f>
        <v>0</v>
      </c>
      <c r="AG175" s="246">
        <f>'表４（新カリ）データ　2015～'!AA135*学習時間自己点検シート!J175</f>
        <v>0</v>
      </c>
      <c r="AH175" s="247">
        <f>'表４（新カリ）データ　2015～'!AB135*学習時間自己点検シート!J175</f>
        <v>0</v>
      </c>
      <c r="AI175" s="248">
        <f>SUM(AB175:AH175)</f>
        <v>0</v>
      </c>
    </row>
  </sheetData>
  <protectedRanges>
    <protectedRange sqref="J34 J36 J38 J45 J50:J58 J60:J132 J135:J152 J154:J175" name="範囲1"/>
  </protectedRanges>
  <mergeCells count="29">
    <mergeCell ref="AI34:AI38"/>
    <mergeCell ref="M34:M38"/>
    <mergeCell ref="J20:J21"/>
    <mergeCell ref="K34:K38"/>
    <mergeCell ref="Y35:Y38"/>
    <mergeCell ref="AF35:AF38"/>
    <mergeCell ref="AG35:AG38"/>
    <mergeCell ref="T35:T38"/>
    <mergeCell ref="U35:U38"/>
    <mergeCell ref="V35:V38"/>
    <mergeCell ref="S35:S38"/>
    <mergeCell ref="AH35:AH38"/>
    <mergeCell ref="O33:Y33"/>
    <mergeCell ref="O34:O38"/>
    <mergeCell ref="P34:P38"/>
    <mergeCell ref="Q34:Y34"/>
    <mergeCell ref="Q35:Q38"/>
    <mergeCell ref="R35:R38"/>
    <mergeCell ref="W35:W38"/>
    <mergeCell ref="J14:J15"/>
    <mergeCell ref="J16:J17"/>
    <mergeCell ref="J18:J19"/>
    <mergeCell ref="AB33:AH33"/>
    <mergeCell ref="AB35:AB38"/>
    <mergeCell ref="AC35:AC38"/>
    <mergeCell ref="AD35:AD38"/>
    <mergeCell ref="X35:X38"/>
    <mergeCell ref="Z34:Z38"/>
    <mergeCell ref="AE35:AE38"/>
  </mergeCells>
  <phoneticPr fontId="1"/>
  <conditionalFormatting sqref="O50:AI175 M50:M175">
    <cfRule type="cellIs" dxfId="1" priority="5" stopIfTrue="1" operator="equal">
      <formula>0</formula>
    </cfRule>
  </conditionalFormatting>
  <conditionalFormatting sqref="M47:AI48 M42:AI45">
    <cfRule type="cellIs" dxfId="0" priority="6" stopIfTrue="1" operator="equal">
      <formula>"まだ"</formula>
    </cfRule>
  </conditionalFormatting>
  <pageMargins left="0.78740157480314965" right="0.39370078740157483" top="0.78740157480314965" bottom="0.78740157480314965" header="0.51181102362204722" footer="0.51181102362204722"/>
  <pageSetup paperSize="9" scale="86" fitToHeight="4"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259"/>
  <sheetViews>
    <sheetView workbookViewId="0">
      <selection activeCell="AG28" sqref="AG28"/>
    </sheetView>
  </sheetViews>
  <sheetFormatPr defaultRowHeight="13.5" x14ac:dyDescent="0.15"/>
  <cols>
    <col min="1" max="1" width="22.625" style="3" customWidth="1"/>
    <col min="2" max="2" width="4.625" customWidth="1"/>
    <col min="3" max="3" width="6.625" customWidth="1"/>
    <col min="4" max="4" width="8.625" style="1" customWidth="1"/>
    <col min="5" max="5" width="9.625" style="1" customWidth="1"/>
    <col min="6" max="6" width="6.625" style="1" customWidth="1"/>
    <col min="7" max="8" width="8.625" style="1" customWidth="1"/>
    <col min="9" max="16" width="4.625" style="1" customWidth="1"/>
    <col min="17" max="21" width="5.625" style="1" customWidth="1"/>
    <col min="22" max="28" width="3.625" style="1" customWidth="1"/>
  </cols>
  <sheetData>
    <row r="1" spans="1:28" ht="17.25" x14ac:dyDescent="0.15">
      <c r="A1" s="292" t="s">
        <v>83</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row>
    <row r="2" spans="1:28" ht="18" customHeight="1" x14ac:dyDescent="0.15"/>
    <row r="3" spans="1:28" ht="15" customHeight="1" x14ac:dyDescent="0.15">
      <c r="A3" s="294" t="s">
        <v>18</v>
      </c>
      <c r="B3" s="294" t="s">
        <v>19</v>
      </c>
      <c r="C3" s="294" t="s">
        <v>20</v>
      </c>
      <c r="D3" s="294" t="s">
        <v>21</v>
      </c>
      <c r="E3" s="294" t="s">
        <v>22</v>
      </c>
      <c r="F3" s="299" t="s">
        <v>23</v>
      </c>
      <c r="G3" s="302" t="s">
        <v>84</v>
      </c>
      <c r="H3" s="281"/>
      <c r="I3" s="281"/>
      <c r="J3" s="281"/>
      <c r="K3" s="281"/>
      <c r="L3" s="281"/>
      <c r="M3" s="281"/>
      <c r="N3" s="281"/>
      <c r="O3" s="281"/>
      <c r="P3" s="281"/>
      <c r="Q3" s="281"/>
      <c r="R3" s="281"/>
      <c r="S3" s="281"/>
      <c r="T3" s="281"/>
      <c r="U3" s="281"/>
      <c r="V3" s="314" t="s">
        <v>85</v>
      </c>
      <c r="W3" s="315"/>
      <c r="X3" s="315"/>
      <c r="Y3" s="315"/>
      <c r="Z3" s="315"/>
      <c r="AA3" s="315"/>
      <c r="AB3" s="316"/>
    </row>
    <row r="4" spans="1:28" ht="15" customHeight="1" x14ac:dyDescent="0.15">
      <c r="A4" s="295"/>
      <c r="B4" s="297"/>
      <c r="C4" s="297"/>
      <c r="D4" s="295"/>
      <c r="E4" s="295"/>
      <c r="F4" s="300"/>
      <c r="G4" s="305" t="s">
        <v>24</v>
      </c>
      <c r="H4" s="281"/>
      <c r="I4" s="281"/>
      <c r="J4" s="281"/>
      <c r="K4" s="281"/>
      <c r="L4" s="281"/>
      <c r="M4" s="281"/>
      <c r="N4" s="281"/>
      <c r="O4" s="281"/>
      <c r="P4" s="281"/>
      <c r="Q4" s="306"/>
      <c r="R4" s="307" t="s">
        <v>86</v>
      </c>
      <c r="S4" s="281"/>
      <c r="T4" s="281"/>
      <c r="U4" s="281"/>
      <c r="V4" s="317"/>
      <c r="W4" s="318"/>
      <c r="X4" s="318"/>
      <c r="Y4" s="318"/>
      <c r="Z4" s="318"/>
      <c r="AA4" s="318"/>
      <c r="AB4" s="319"/>
    </row>
    <row r="5" spans="1:28" ht="15" customHeight="1" x14ac:dyDescent="0.15">
      <c r="A5" s="295"/>
      <c r="B5" s="297"/>
      <c r="C5" s="297"/>
      <c r="D5" s="295"/>
      <c r="E5" s="295"/>
      <c r="F5" s="300"/>
      <c r="G5" s="308" t="s">
        <v>87</v>
      </c>
      <c r="H5" s="294" t="s">
        <v>88</v>
      </c>
      <c r="I5" s="301" t="s">
        <v>27</v>
      </c>
      <c r="J5" s="312"/>
      <c r="K5" s="312"/>
      <c r="L5" s="312"/>
      <c r="M5" s="312"/>
      <c r="N5" s="312"/>
      <c r="O5" s="312"/>
      <c r="P5" s="312"/>
      <c r="Q5" s="313"/>
      <c r="R5" s="304" t="s">
        <v>32</v>
      </c>
      <c r="S5" s="304" t="s">
        <v>47</v>
      </c>
      <c r="T5" s="304" t="s">
        <v>39</v>
      </c>
      <c r="U5" s="311" t="s">
        <v>17</v>
      </c>
      <c r="V5" s="320"/>
      <c r="W5" s="312"/>
      <c r="X5" s="312"/>
      <c r="Y5" s="312"/>
      <c r="Z5" s="312"/>
      <c r="AA5" s="312"/>
      <c r="AB5" s="313"/>
    </row>
    <row r="6" spans="1:28" ht="15" customHeight="1" x14ac:dyDescent="0.15">
      <c r="A6" s="295"/>
      <c r="B6" s="297"/>
      <c r="C6" s="297"/>
      <c r="D6" s="295"/>
      <c r="E6" s="295"/>
      <c r="F6" s="300"/>
      <c r="G6" s="309"/>
      <c r="H6" s="295"/>
      <c r="I6" s="303" t="s">
        <v>89</v>
      </c>
      <c r="J6" s="303" t="s">
        <v>90</v>
      </c>
      <c r="K6" s="303" t="s">
        <v>91</v>
      </c>
      <c r="L6" s="303" t="s">
        <v>92</v>
      </c>
      <c r="M6" s="303" t="s">
        <v>93</v>
      </c>
      <c r="N6" s="303" t="s">
        <v>94</v>
      </c>
      <c r="O6" s="303" t="s">
        <v>95</v>
      </c>
      <c r="P6" s="303" t="s">
        <v>17</v>
      </c>
      <c r="Q6" s="303" t="s">
        <v>28</v>
      </c>
      <c r="R6" s="295"/>
      <c r="S6" s="295"/>
      <c r="T6" s="295"/>
      <c r="U6" s="300"/>
      <c r="V6" s="321" t="s">
        <v>96</v>
      </c>
      <c r="W6" s="304" t="s">
        <v>97</v>
      </c>
      <c r="X6" s="304" t="s">
        <v>98</v>
      </c>
      <c r="Y6" s="304" t="s">
        <v>99</v>
      </c>
      <c r="Z6" s="304" t="s">
        <v>100</v>
      </c>
      <c r="AA6" s="304" t="s">
        <v>101</v>
      </c>
      <c r="AB6" s="304" t="s">
        <v>102</v>
      </c>
    </row>
    <row r="7" spans="1:28" ht="15" customHeight="1" x14ac:dyDescent="0.15">
      <c r="A7" s="296"/>
      <c r="B7" s="298"/>
      <c r="C7" s="298"/>
      <c r="D7" s="296"/>
      <c r="E7" s="296"/>
      <c r="F7" s="301"/>
      <c r="G7" s="310"/>
      <c r="H7" s="296"/>
      <c r="I7" s="296"/>
      <c r="J7" s="296"/>
      <c r="K7" s="296"/>
      <c r="L7" s="296"/>
      <c r="M7" s="296"/>
      <c r="N7" s="296"/>
      <c r="O7" s="296"/>
      <c r="P7" s="296"/>
      <c r="Q7" s="296"/>
      <c r="R7" s="296"/>
      <c r="S7" s="296"/>
      <c r="T7" s="296"/>
      <c r="U7" s="301"/>
      <c r="V7" s="310"/>
      <c r="W7" s="296"/>
      <c r="X7" s="296"/>
      <c r="Y7" s="296"/>
      <c r="Z7" s="296"/>
      <c r="AA7" s="296"/>
      <c r="AB7" s="296"/>
    </row>
    <row r="8" spans="1:28" ht="20.100000000000001" customHeight="1" thickBot="1" x14ac:dyDescent="0.2">
      <c r="A8" s="53" t="s">
        <v>103</v>
      </c>
      <c r="B8" s="6"/>
      <c r="C8" s="6"/>
      <c r="D8" s="7"/>
      <c r="E8" s="7"/>
      <c r="F8" s="7"/>
      <c r="G8" s="7"/>
      <c r="H8" s="7"/>
      <c r="I8" s="7"/>
      <c r="J8" s="7"/>
      <c r="K8" s="7"/>
      <c r="L8" s="7"/>
      <c r="M8" s="7"/>
      <c r="N8" s="7"/>
      <c r="O8" s="7"/>
      <c r="P8" s="7"/>
      <c r="Q8" s="7"/>
      <c r="R8" s="7"/>
      <c r="S8" s="7"/>
      <c r="T8" s="7"/>
      <c r="U8" s="7"/>
      <c r="V8" s="7"/>
      <c r="W8" s="7"/>
      <c r="X8" s="7"/>
      <c r="Y8" s="7"/>
      <c r="Z8" s="7"/>
      <c r="AA8" s="7"/>
      <c r="AB8" s="7"/>
    </row>
    <row r="9" spans="1:28" ht="15" customHeight="1" thickTop="1" x14ac:dyDescent="0.15">
      <c r="A9" s="54" t="s">
        <v>192</v>
      </c>
      <c r="B9" s="55">
        <v>3</v>
      </c>
      <c r="C9" s="9" t="s">
        <v>30</v>
      </c>
      <c r="D9" s="10" t="s">
        <v>31</v>
      </c>
      <c r="E9" s="10" t="s">
        <v>35</v>
      </c>
      <c r="F9" s="56">
        <v>45</v>
      </c>
      <c r="G9" s="57"/>
      <c r="H9" s="48">
        <v>45</v>
      </c>
      <c r="I9" s="48"/>
      <c r="J9" s="48"/>
      <c r="K9" s="48"/>
      <c r="L9" s="48"/>
      <c r="M9" s="48"/>
      <c r="N9" s="48"/>
      <c r="O9" s="48"/>
      <c r="P9" s="48"/>
      <c r="Q9" s="48"/>
      <c r="R9" s="48">
        <v>22.5</v>
      </c>
      <c r="S9" s="48">
        <v>22.5</v>
      </c>
      <c r="T9" s="48"/>
      <c r="U9" s="49"/>
      <c r="V9" s="58"/>
      <c r="W9" s="55"/>
      <c r="X9" s="59">
        <v>45</v>
      </c>
      <c r="Y9" s="55"/>
      <c r="Z9" s="55"/>
      <c r="AA9" s="55"/>
      <c r="AB9" s="60"/>
    </row>
    <row r="10" spans="1:28" ht="15" customHeight="1" x14ac:dyDescent="0.15">
      <c r="A10" s="35" t="s">
        <v>193</v>
      </c>
      <c r="B10" s="14">
        <v>1</v>
      </c>
      <c r="C10" s="9" t="s">
        <v>30</v>
      </c>
      <c r="D10" s="10" t="s">
        <v>104</v>
      </c>
      <c r="E10" s="14" t="s">
        <v>32</v>
      </c>
      <c r="F10" s="61">
        <v>22.5</v>
      </c>
      <c r="G10" s="62"/>
      <c r="H10" s="16"/>
      <c r="I10" s="16"/>
      <c r="J10" s="16"/>
      <c r="K10" s="16"/>
      <c r="L10" s="21">
        <v>3</v>
      </c>
      <c r="M10" s="21">
        <v>5</v>
      </c>
      <c r="N10" s="21">
        <v>5</v>
      </c>
      <c r="O10" s="21">
        <v>9.5</v>
      </c>
      <c r="P10" s="21"/>
      <c r="Q10" s="21">
        <v>22.5</v>
      </c>
      <c r="R10" s="21">
        <v>10</v>
      </c>
      <c r="S10" s="21">
        <v>10</v>
      </c>
      <c r="T10" s="21"/>
      <c r="U10" s="20">
        <v>2.5</v>
      </c>
      <c r="V10" s="63">
        <v>7</v>
      </c>
      <c r="W10" s="21">
        <v>3</v>
      </c>
      <c r="X10" s="21"/>
      <c r="Y10" s="21"/>
      <c r="Z10" s="21">
        <v>2.5</v>
      </c>
      <c r="AA10" s="21">
        <v>3</v>
      </c>
      <c r="AB10" s="22">
        <v>7</v>
      </c>
    </row>
    <row r="11" spans="1:28" ht="15" customHeight="1" x14ac:dyDescent="0.15">
      <c r="A11" s="35" t="s">
        <v>194</v>
      </c>
      <c r="B11" s="14">
        <v>2</v>
      </c>
      <c r="C11" s="9" t="s">
        <v>36</v>
      </c>
      <c r="D11" s="10" t="s">
        <v>31</v>
      </c>
      <c r="E11" s="14" t="s">
        <v>35</v>
      </c>
      <c r="F11" s="61">
        <v>22.5</v>
      </c>
      <c r="G11" s="62"/>
      <c r="H11" s="16">
        <v>22.5</v>
      </c>
      <c r="I11" s="16"/>
      <c r="J11" s="16"/>
      <c r="K11" s="16"/>
      <c r="L11" s="21"/>
      <c r="M11" s="21"/>
      <c r="N11" s="21"/>
      <c r="O11" s="21"/>
      <c r="P11" s="21"/>
      <c r="Q11" s="21"/>
      <c r="R11" s="21">
        <v>3</v>
      </c>
      <c r="S11" s="21">
        <v>19.5</v>
      </c>
      <c r="T11" s="21"/>
      <c r="U11" s="20"/>
      <c r="V11" s="63"/>
      <c r="W11" s="21"/>
      <c r="X11" s="21"/>
      <c r="Y11" s="21">
        <v>22.5</v>
      </c>
      <c r="Z11" s="21"/>
      <c r="AA11" s="21"/>
      <c r="AB11" s="22"/>
    </row>
    <row r="12" spans="1:28" ht="15" customHeight="1" x14ac:dyDescent="0.15">
      <c r="A12" s="35" t="s">
        <v>195</v>
      </c>
      <c r="B12" s="14">
        <v>2</v>
      </c>
      <c r="C12" s="13" t="s">
        <v>36</v>
      </c>
      <c r="D12" s="10" t="s">
        <v>31</v>
      </c>
      <c r="E12" s="14" t="s">
        <v>35</v>
      </c>
      <c r="F12" s="17">
        <v>22.5</v>
      </c>
      <c r="G12" s="62"/>
      <c r="H12" s="16">
        <v>22.5</v>
      </c>
      <c r="I12" s="16"/>
      <c r="J12" s="16"/>
      <c r="K12" s="16"/>
      <c r="L12" s="16"/>
      <c r="M12" s="16"/>
      <c r="N12" s="16"/>
      <c r="O12" s="16"/>
      <c r="P12" s="16"/>
      <c r="Q12" s="16"/>
      <c r="R12" s="16">
        <v>3</v>
      </c>
      <c r="S12" s="16">
        <v>19.5</v>
      </c>
      <c r="T12" s="16"/>
      <c r="U12" s="17"/>
      <c r="V12" s="62"/>
      <c r="W12" s="16"/>
      <c r="X12" s="16"/>
      <c r="Y12" s="16">
        <v>22.5</v>
      </c>
      <c r="Z12" s="16"/>
      <c r="AA12" s="16"/>
      <c r="AB12" s="18"/>
    </row>
    <row r="13" spans="1:28" ht="15" customHeight="1" x14ac:dyDescent="0.15">
      <c r="A13" s="35" t="s">
        <v>196</v>
      </c>
      <c r="B13" s="14">
        <v>2</v>
      </c>
      <c r="C13" s="13" t="s">
        <v>36</v>
      </c>
      <c r="D13" s="10" t="s">
        <v>31</v>
      </c>
      <c r="E13" s="14" t="s">
        <v>32</v>
      </c>
      <c r="F13" s="17">
        <v>22.5</v>
      </c>
      <c r="G13" s="62">
        <v>22.5</v>
      </c>
      <c r="H13" s="16"/>
      <c r="I13" s="16"/>
      <c r="J13" s="16"/>
      <c r="K13" s="16"/>
      <c r="L13" s="16"/>
      <c r="M13" s="16"/>
      <c r="N13" s="16"/>
      <c r="O13" s="16"/>
      <c r="P13" s="16"/>
      <c r="Q13" s="16"/>
      <c r="R13" s="16">
        <v>22.5</v>
      </c>
      <c r="S13" s="16"/>
      <c r="T13" s="16"/>
      <c r="U13" s="17"/>
      <c r="V13" s="63">
        <v>4.5</v>
      </c>
      <c r="W13" s="16"/>
      <c r="X13" s="16"/>
      <c r="Y13" s="16"/>
      <c r="Z13" s="16"/>
      <c r="AA13" s="16">
        <v>13.5</v>
      </c>
      <c r="AB13" s="22">
        <v>4.5</v>
      </c>
    </row>
    <row r="14" spans="1:28" ht="15" customHeight="1" x14ac:dyDescent="0.15">
      <c r="A14" s="35" t="s">
        <v>197</v>
      </c>
      <c r="B14" s="14">
        <v>2</v>
      </c>
      <c r="C14" s="13" t="s">
        <v>36</v>
      </c>
      <c r="D14" s="10" t="s">
        <v>31</v>
      </c>
      <c r="E14" s="14" t="s">
        <v>32</v>
      </c>
      <c r="F14" s="17">
        <v>22.5</v>
      </c>
      <c r="G14" s="62"/>
      <c r="H14" s="16"/>
      <c r="I14" s="16">
        <v>22.5</v>
      </c>
      <c r="J14" s="16"/>
      <c r="K14" s="16"/>
      <c r="L14" s="16"/>
      <c r="M14" s="16"/>
      <c r="N14" s="16"/>
      <c r="O14" s="16"/>
      <c r="P14" s="16"/>
      <c r="Q14" s="16">
        <v>22.5</v>
      </c>
      <c r="R14" s="16">
        <v>22.5</v>
      </c>
      <c r="S14" s="16"/>
      <c r="T14" s="16"/>
      <c r="U14" s="17"/>
      <c r="V14" s="62"/>
      <c r="W14" s="16"/>
      <c r="X14" s="16">
        <v>22.5</v>
      </c>
      <c r="Y14" s="16"/>
      <c r="Z14" s="16"/>
      <c r="AA14" s="16"/>
      <c r="AB14" s="18"/>
    </row>
    <row r="15" spans="1:28" ht="15" customHeight="1" x14ac:dyDescent="0.15">
      <c r="A15" s="35" t="s">
        <v>198</v>
      </c>
      <c r="B15" s="14">
        <v>2</v>
      </c>
      <c r="C15" s="13" t="s">
        <v>36</v>
      </c>
      <c r="D15" s="10" t="s">
        <v>40</v>
      </c>
      <c r="E15" s="14" t="s">
        <v>32</v>
      </c>
      <c r="F15" s="17">
        <v>22.5</v>
      </c>
      <c r="G15" s="62">
        <v>22.5</v>
      </c>
      <c r="H15" s="16"/>
      <c r="I15" s="16"/>
      <c r="J15" s="16"/>
      <c r="K15" s="16"/>
      <c r="L15" s="16"/>
      <c r="M15" s="16"/>
      <c r="N15" s="16"/>
      <c r="O15" s="16"/>
      <c r="P15" s="16"/>
      <c r="Q15" s="16"/>
      <c r="R15" s="16">
        <v>22.5</v>
      </c>
      <c r="S15" s="16"/>
      <c r="T15" s="16"/>
      <c r="U15" s="17"/>
      <c r="V15" s="62">
        <v>11</v>
      </c>
      <c r="W15" s="21">
        <v>5</v>
      </c>
      <c r="X15" s="14"/>
      <c r="Y15" s="14"/>
      <c r="Z15" s="14"/>
      <c r="AA15" s="14"/>
      <c r="AB15" s="18">
        <v>6.5</v>
      </c>
    </row>
    <row r="16" spans="1:28" ht="15" customHeight="1" x14ac:dyDescent="0.15">
      <c r="A16" s="35" t="s">
        <v>199</v>
      </c>
      <c r="B16" s="14">
        <v>2</v>
      </c>
      <c r="C16" s="13" t="s">
        <v>36</v>
      </c>
      <c r="D16" s="10" t="s">
        <v>40</v>
      </c>
      <c r="E16" s="14" t="s">
        <v>32</v>
      </c>
      <c r="F16" s="17">
        <v>22.5</v>
      </c>
      <c r="G16" s="62">
        <v>22.5</v>
      </c>
      <c r="H16" s="16"/>
      <c r="I16" s="16"/>
      <c r="J16" s="16"/>
      <c r="K16" s="16"/>
      <c r="L16" s="16"/>
      <c r="M16" s="16"/>
      <c r="N16" s="16"/>
      <c r="O16" s="16"/>
      <c r="P16" s="16"/>
      <c r="Q16" s="16"/>
      <c r="R16" s="16">
        <v>22.5</v>
      </c>
      <c r="S16" s="16"/>
      <c r="T16" s="16"/>
      <c r="U16" s="17"/>
      <c r="V16" s="62">
        <v>4.5</v>
      </c>
      <c r="W16" s="16">
        <v>13.5</v>
      </c>
      <c r="X16" s="16"/>
      <c r="Y16" s="16"/>
      <c r="Z16" s="16"/>
      <c r="AA16" s="16"/>
      <c r="AB16" s="18">
        <v>4.5</v>
      </c>
    </row>
    <row r="17" spans="1:28" ht="15" customHeight="1" thickBot="1" x14ac:dyDescent="0.2">
      <c r="A17" s="64" t="s">
        <v>200</v>
      </c>
      <c r="B17" s="55">
        <v>2</v>
      </c>
      <c r="C17" s="26" t="s">
        <v>36</v>
      </c>
      <c r="D17" s="55" t="s">
        <v>105</v>
      </c>
      <c r="E17" s="27" t="s">
        <v>257</v>
      </c>
      <c r="F17" s="28">
        <v>70</v>
      </c>
      <c r="G17" s="65"/>
      <c r="H17" s="5"/>
      <c r="I17" s="5"/>
      <c r="J17" s="5"/>
      <c r="K17" s="5"/>
      <c r="L17" s="5"/>
      <c r="M17" s="5"/>
      <c r="N17" s="5"/>
      <c r="O17" s="5">
        <v>70</v>
      </c>
      <c r="P17" s="5"/>
      <c r="Q17" s="5">
        <v>70</v>
      </c>
      <c r="R17" s="5"/>
      <c r="S17" s="5"/>
      <c r="T17" s="5"/>
      <c r="U17" s="28">
        <v>70</v>
      </c>
      <c r="V17" s="65">
        <v>20</v>
      </c>
      <c r="W17" s="30">
        <v>7</v>
      </c>
      <c r="X17" s="30">
        <v>7</v>
      </c>
      <c r="Y17" s="30">
        <v>7</v>
      </c>
      <c r="Z17" s="30">
        <v>15</v>
      </c>
      <c r="AA17" s="30">
        <v>7</v>
      </c>
      <c r="AB17" s="66">
        <v>7</v>
      </c>
    </row>
    <row r="18" spans="1:28" ht="20.100000000000001" customHeight="1" thickTop="1" thickBot="1" x14ac:dyDescent="0.2">
      <c r="A18" s="67" t="s">
        <v>29</v>
      </c>
      <c r="B18" s="33"/>
      <c r="C18" s="32"/>
      <c r="D18" s="33"/>
      <c r="E18" s="33"/>
      <c r="F18" s="68"/>
      <c r="G18" s="68"/>
      <c r="H18" s="68"/>
      <c r="I18" s="68"/>
      <c r="J18" s="68"/>
      <c r="K18" s="68"/>
      <c r="L18" s="68"/>
      <c r="M18" s="68"/>
      <c r="N18" s="68"/>
      <c r="O18" s="68"/>
      <c r="P18" s="68"/>
      <c r="Q18" s="68"/>
      <c r="R18" s="68"/>
      <c r="S18" s="68"/>
      <c r="T18" s="68"/>
      <c r="U18" s="68"/>
      <c r="V18" s="68"/>
      <c r="W18" s="34"/>
      <c r="X18" s="34"/>
      <c r="Y18" s="34"/>
      <c r="Z18" s="34"/>
      <c r="AA18" s="34"/>
      <c r="AB18" s="34"/>
    </row>
    <row r="19" spans="1:28" ht="15" customHeight="1" thickTop="1" x14ac:dyDescent="0.15">
      <c r="A19" s="8" t="s">
        <v>4</v>
      </c>
      <c r="B19" s="9">
        <v>2</v>
      </c>
      <c r="C19" s="9" t="s">
        <v>30</v>
      </c>
      <c r="D19" s="10" t="s">
        <v>31</v>
      </c>
      <c r="E19" s="10" t="s">
        <v>32</v>
      </c>
      <c r="F19" s="69">
        <v>22.5</v>
      </c>
      <c r="G19" s="70"/>
      <c r="H19" s="2">
        <v>22.5</v>
      </c>
      <c r="I19" s="2"/>
      <c r="J19" s="2"/>
      <c r="K19" s="2"/>
      <c r="L19" s="2"/>
      <c r="M19" s="2"/>
      <c r="N19" s="2"/>
      <c r="O19" s="2"/>
      <c r="P19" s="2"/>
      <c r="Q19" s="2">
        <v>0</v>
      </c>
      <c r="R19" s="2">
        <v>22.5</v>
      </c>
      <c r="S19" s="2"/>
      <c r="T19" s="2"/>
      <c r="U19" s="4"/>
      <c r="V19" s="70"/>
      <c r="W19" s="2"/>
      <c r="X19" s="2">
        <v>22.5</v>
      </c>
      <c r="Y19" s="2"/>
      <c r="Z19" s="2"/>
      <c r="AA19" s="2"/>
      <c r="AB19" s="11"/>
    </row>
    <row r="20" spans="1:28" ht="15" customHeight="1" x14ac:dyDescent="0.15">
      <c r="A20" s="12" t="s">
        <v>201</v>
      </c>
      <c r="B20" s="13">
        <v>2</v>
      </c>
      <c r="C20" s="13" t="s">
        <v>30</v>
      </c>
      <c r="D20" s="14" t="s">
        <v>33</v>
      </c>
      <c r="E20" s="10" t="s">
        <v>32</v>
      </c>
      <c r="F20" s="15">
        <v>22.5</v>
      </c>
      <c r="G20" s="62"/>
      <c r="H20" s="16">
        <v>22.5</v>
      </c>
      <c r="I20" s="16"/>
      <c r="J20" s="16"/>
      <c r="K20" s="16"/>
      <c r="L20" s="16"/>
      <c r="M20" s="16"/>
      <c r="N20" s="16"/>
      <c r="O20" s="16"/>
      <c r="P20" s="16"/>
      <c r="Q20" s="16">
        <v>0</v>
      </c>
      <c r="R20" s="16">
        <v>22.5</v>
      </c>
      <c r="S20" s="16"/>
      <c r="T20" s="16"/>
      <c r="U20" s="17"/>
      <c r="V20" s="62"/>
      <c r="W20" s="16"/>
      <c r="X20" s="16">
        <v>22.5</v>
      </c>
      <c r="Y20" s="16"/>
      <c r="Z20" s="16"/>
      <c r="AA20" s="16"/>
      <c r="AB20" s="18"/>
    </row>
    <row r="21" spans="1:28" ht="15" customHeight="1" x14ac:dyDescent="0.15">
      <c r="A21" s="12" t="s">
        <v>202</v>
      </c>
      <c r="B21" s="13">
        <v>3</v>
      </c>
      <c r="C21" s="13" t="s">
        <v>30</v>
      </c>
      <c r="D21" s="14" t="s">
        <v>33</v>
      </c>
      <c r="E21" s="14" t="s">
        <v>35</v>
      </c>
      <c r="F21" s="15">
        <v>45</v>
      </c>
      <c r="G21" s="62"/>
      <c r="H21" s="16">
        <v>45</v>
      </c>
      <c r="I21" s="16"/>
      <c r="J21" s="16"/>
      <c r="K21" s="16"/>
      <c r="L21" s="16"/>
      <c r="M21" s="16"/>
      <c r="N21" s="16"/>
      <c r="O21" s="16"/>
      <c r="P21" s="16"/>
      <c r="Q21" s="16">
        <v>0</v>
      </c>
      <c r="R21" s="16">
        <v>22.5</v>
      </c>
      <c r="S21" s="16">
        <v>22.5</v>
      </c>
      <c r="T21" s="16"/>
      <c r="U21" s="17"/>
      <c r="V21" s="62"/>
      <c r="W21" s="16"/>
      <c r="X21" s="16">
        <v>45</v>
      </c>
      <c r="Y21" s="16"/>
      <c r="Z21" s="16"/>
      <c r="AA21" s="16"/>
      <c r="AB21" s="18"/>
    </row>
    <row r="22" spans="1:28" ht="15" customHeight="1" x14ac:dyDescent="0.15">
      <c r="A22" s="12" t="s">
        <v>203</v>
      </c>
      <c r="B22" s="13">
        <v>3</v>
      </c>
      <c r="C22" s="13" t="s">
        <v>36</v>
      </c>
      <c r="D22" s="14" t="s">
        <v>48</v>
      </c>
      <c r="E22" s="14" t="s">
        <v>35</v>
      </c>
      <c r="F22" s="20">
        <v>45</v>
      </c>
      <c r="G22" s="62"/>
      <c r="H22" s="16">
        <v>45</v>
      </c>
      <c r="I22" s="16"/>
      <c r="J22" s="16"/>
      <c r="K22" s="16"/>
      <c r="L22" s="16"/>
      <c r="M22" s="16"/>
      <c r="N22" s="16"/>
      <c r="O22" s="16"/>
      <c r="P22" s="16"/>
      <c r="Q22" s="16">
        <v>0</v>
      </c>
      <c r="R22" s="16">
        <v>22.5</v>
      </c>
      <c r="S22" s="16">
        <v>22.5</v>
      </c>
      <c r="T22" s="16"/>
      <c r="U22" s="17"/>
      <c r="V22" s="62"/>
      <c r="W22" s="16"/>
      <c r="X22" s="16">
        <v>45</v>
      </c>
      <c r="Y22" s="16"/>
      <c r="Z22" s="16"/>
      <c r="AA22" s="16"/>
      <c r="AB22" s="18"/>
    </row>
    <row r="23" spans="1:28" ht="15" customHeight="1" x14ac:dyDescent="0.15">
      <c r="A23" s="12" t="s">
        <v>16</v>
      </c>
      <c r="B23" s="13">
        <v>2</v>
      </c>
      <c r="C23" s="13" t="s">
        <v>36</v>
      </c>
      <c r="D23" s="14" t="s">
        <v>44</v>
      </c>
      <c r="E23" s="14" t="s">
        <v>32</v>
      </c>
      <c r="F23" s="17">
        <v>22.5</v>
      </c>
      <c r="G23" s="62"/>
      <c r="H23" s="16"/>
      <c r="I23" s="16">
        <v>22.5</v>
      </c>
      <c r="J23" s="16"/>
      <c r="K23" s="16"/>
      <c r="L23" s="16"/>
      <c r="M23" s="16"/>
      <c r="N23" s="16"/>
      <c r="O23" s="16"/>
      <c r="P23" s="16"/>
      <c r="Q23" s="16">
        <v>22.5</v>
      </c>
      <c r="R23" s="16">
        <v>22.5</v>
      </c>
      <c r="S23" s="16"/>
      <c r="T23" s="16"/>
      <c r="U23" s="17"/>
      <c r="V23" s="62"/>
      <c r="W23" s="16"/>
      <c r="X23" s="16">
        <v>22.5</v>
      </c>
      <c r="Y23" s="16"/>
      <c r="Z23" s="16"/>
      <c r="AA23" s="16"/>
      <c r="AB23" s="18"/>
    </row>
    <row r="24" spans="1:28" ht="15" customHeight="1" x14ac:dyDescent="0.15">
      <c r="A24" s="12" t="s">
        <v>204</v>
      </c>
      <c r="B24" s="13">
        <v>2</v>
      </c>
      <c r="C24" s="13" t="s">
        <v>36</v>
      </c>
      <c r="D24" s="14" t="s">
        <v>44</v>
      </c>
      <c r="E24" s="14" t="s">
        <v>32</v>
      </c>
      <c r="F24" s="17">
        <v>22.5</v>
      </c>
      <c r="G24" s="62"/>
      <c r="H24" s="16"/>
      <c r="I24" s="16">
        <v>22.5</v>
      </c>
      <c r="J24" s="16"/>
      <c r="K24" s="16"/>
      <c r="L24" s="16"/>
      <c r="M24" s="16"/>
      <c r="N24" s="16"/>
      <c r="O24" s="16"/>
      <c r="P24" s="16"/>
      <c r="Q24" s="16">
        <v>22.5</v>
      </c>
      <c r="R24" s="16">
        <v>22.5</v>
      </c>
      <c r="S24" s="16"/>
      <c r="T24" s="16"/>
      <c r="U24" s="17"/>
      <c r="V24" s="62"/>
      <c r="W24" s="16"/>
      <c r="X24" s="16">
        <v>22.5</v>
      </c>
      <c r="Y24" s="16"/>
      <c r="Z24" s="16"/>
      <c r="AA24" s="16"/>
      <c r="AB24" s="18"/>
    </row>
    <row r="25" spans="1:28" ht="15" customHeight="1" x14ac:dyDescent="0.15">
      <c r="A25" s="12" t="s">
        <v>205</v>
      </c>
      <c r="B25" s="13">
        <v>2</v>
      </c>
      <c r="C25" s="13" t="s">
        <v>30</v>
      </c>
      <c r="D25" s="14" t="s">
        <v>33</v>
      </c>
      <c r="E25" s="14" t="s">
        <v>32</v>
      </c>
      <c r="F25" s="15">
        <v>22.5</v>
      </c>
      <c r="G25" s="62"/>
      <c r="H25" s="16">
        <v>22.5</v>
      </c>
      <c r="I25" s="16"/>
      <c r="J25" s="16"/>
      <c r="K25" s="16"/>
      <c r="L25" s="16"/>
      <c r="M25" s="16"/>
      <c r="N25" s="16"/>
      <c r="O25" s="16"/>
      <c r="P25" s="16"/>
      <c r="Q25" s="16">
        <v>0</v>
      </c>
      <c r="R25" s="16">
        <v>22.5</v>
      </c>
      <c r="S25" s="16"/>
      <c r="T25" s="16"/>
      <c r="U25" s="17"/>
      <c r="V25" s="62"/>
      <c r="W25" s="16"/>
      <c r="X25" s="16">
        <v>22.5</v>
      </c>
      <c r="Y25" s="16"/>
      <c r="Z25" s="16"/>
      <c r="AA25" s="16"/>
      <c r="AB25" s="18"/>
    </row>
    <row r="26" spans="1:28" ht="15" customHeight="1" x14ac:dyDescent="0.15">
      <c r="A26" s="12" t="s">
        <v>206</v>
      </c>
      <c r="B26" s="13">
        <v>2</v>
      </c>
      <c r="C26" s="13" t="s">
        <v>30</v>
      </c>
      <c r="D26" s="14" t="s">
        <v>48</v>
      </c>
      <c r="E26" s="14" t="s">
        <v>32</v>
      </c>
      <c r="F26" s="15">
        <v>22.5</v>
      </c>
      <c r="G26" s="62"/>
      <c r="H26" s="16">
        <v>22.5</v>
      </c>
      <c r="I26" s="16"/>
      <c r="J26" s="16"/>
      <c r="K26" s="16"/>
      <c r="L26" s="16"/>
      <c r="M26" s="16"/>
      <c r="N26" s="16"/>
      <c r="O26" s="16"/>
      <c r="P26" s="16"/>
      <c r="Q26" s="16">
        <v>0</v>
      </c>
      <c r="R26" s="16">
        <v>22.5</v>
      </c>
      <c r="S26" s="16"/>
      <c r="T26" s="16"/>
      <c r="U26" s="17"/>
      <c r="V26" s="62"/>
      <c r="W26" s="16"/>
      <c r="X26" s="16">
        <v>22.5</v>
      </c>
      <c r="Y26" s="16"/>
      <c r="Z26" s="16"/>
      <c r="AA26" s="16"/>
      <c r="AB26" s="18"/>
    </row>
    <row r="27" spans="1:28" ht="15" customHeight="1" x14ac:dyDescent="0.15">
      <c r="A27" s="12" t="s">
        <v>207</v>
      </c>
      <c r="B27" s="13">
        <v>2</v>
      </c>
      <c r="C27" s="13" t="s">
        <v>36</v>
      </c>
      <c r="D27" s="14" t="s">
        <v>38</v>
      </c>
      <c r="E27" s="14" t="s">
        <v>32</v>
      </c>
      <c r="F27" s="17">
        <v>22.5</v>
      </c>
      <c r="G27" s="62"/>
      <c r="H27" s="16">
        <v>22.5</v>
      </c>
      <c r="I27" s="16"/>
      <c r="J27" s="16"/>
      <c r="K27" s="16"/>
      <c r="L27" s="16"/>
      <c r="M27" s="16"/>
      <c r="N27" s="16"/>
      <c r="O27" s="16"/>
      <c r="P27" s="16"/>
      <c r="Q27" s="16">
        <v>0</v>
      </c>
      <c r="R27" s="16">
        <v>22.5</v>
      </c>
      <c r="S27" s="16"/>
      <c r="T27" s="16"/>
      <c r="U27" s="17"/>
      <c r="V27" s="62"/>
      <c r="W27" s="16"/>
      <c r="X27" s="16">
        <v>22.5</v>
      </c>
      <c r="Y27" s="16"/>
      <c r="Z27" s="16"/>
      <c r="AA27" s="16"/>
      <c r="AB27" s="18"/>
    </row>
    <row r="28" spans="1:28" ht="15" customHeight="1" x14ac:dyDescent="0.15">
      <c r="A28" s="12" t="s">
        <v>9</v>
      </c>
      <c r="B28" s="13">
        <v>2</v>
      </c>
      <c r="C28" s="13" t="s">
        <v>30</v>
      </c>
      <c r="D28" s="14" t="s">
        <v>37</v>
      </c>
      <c r="E28" s="14" t="s">
        <v>39</v>
      </c>
      <c r="F28" s="15">
        <v>45</v>
      </c>
      <c r="G28" s="62"/>
      <c r="H28" s="16">
        <v>45</v>
      </c>
      <c r="I28" s="16"/>
      <c r="J28" s="16"/>
      <c r="K28" s="16"/>
      <c r="L28" s="16"/>
      <c r="M28" s="16"/>
      <c r="N28" s="16"/>
      <c r="O28" s="16"/>
      <c r="P28" s="16"/>
      <c r="Q28" s="16">
        <v>0</v>
      </c>
      <c r="R28" s="16"/>
      <c r="S28" s="16"/>
      <c r="T28" s="16">
        <v>45</v>
      </c>
      <c r="U28" s="17"/>
      <c r="V28" s="62"/>
      <c r="W28" s="16"/>
      <c r="X28" s="16">
        <v>45</v>
      </c>
      <c r="Y28" s="16"/>
      <c r="Z28" s="16"/>
      <c r="AA28" s="16"/>
      <c r="AB28" s="18"/>
    </row>
    <row r="29" spans="1:28" ht="15" customHeight="1" x14ac:dyDescent="0.15">
      <c r="A29" s="12" t="s">
        <v>0</v>
      </c>
      <c r="B29" s="13">
        <v>2</v>
      </c>
      <c r="C29" s="13" t="s">
        <v>36</v>
      </c>
      <c r="D29" s="14" t="s">
        <v>31</v>
      </c>
      <c r="E29" s="14" t="s">
        <v>32</v>
      </c>
      <c r="F29" s="20">
        <v>22.5</v>
      </c>
      <c r="G29" s="62"/>
      <c r="H29" s="16">
        <v>22.5</v>
      </c>
      <c r="I29" s="16"/>
      <c r="J29" s="16"/>
      <c r="K29" s="16"/>
      <c r="L29" s="16"/>
      <c r="M29" s="16"/>
      <c r="N29" s="16"/>
      <c r="O29" s="16"/>
      <c r="P29" s="16"/>
      <c r="Q29" s="16">
        <v>0</v>
      </c>
      <c r="R29" s="16">
        <v>22.5</v>
      </c>
      <c r="S29" s="16"/>
      <c r="T29" s="16"/>
      <c r="U29" s="17"/>
      <c r="V29" s="62"/>
      <c r="W29" s="16"/>
      <c r="X29" s="16">
        <v>22.5</v>
      </c>
      <c r="Y29" s="16"/>
      <c r="Z29" s="16"/>
      <c r="AA29" s="16"/>
      <c r="AB29" s="18"/>
    </row>
    <row r="30" spans="1:28" ht="15" customHeight="1" x14ac:dyDescent="0.15">
      <c r="A30" s="12" t="s">
        <v>1</v>
      </c>
      <c r="B30" s="13">
        <v>2</v>
      </c>
      <c r="C30" s="13" t="s">
        <v>36</v>
      </c>
      <c r="D30" s="14" t="s">
        <v>33</v>
      </c>
      <c r="E30" s="14" t="s">
        <v>32</v>
      </c>
      <c r="F30" s="17">
        <v>22.5</v>
      </c>
      <c r="G30" s="62"/>
      <c r="H30" s="16">
        <v>22.5</v>
      </c>
      <c r="I30" s="16"/>
      <c r="J30" s="16"/>
      <c r="K30" s="16"/>
      <c r="L30" s="16"/>
      <c r="M30" s="16"/>
      <c r="N30" s="16"/>
      <c r="O30" s="16"/>
      <c r="P30" s="16"/>
      <c r="Q30" s="16">
        <v>0</v>
      </c>
      <c r="R30" s="16">
        <v>22.5</v>
      </c>
      <c r="S30" s="16"/>
      <c r="T30" s="16"/>
      <c r="U30" s="17"/>
      <c r="V30" s="62"/>
      <c r="W30" s="16"/>
      <c r="X30" s="16">
        <v>22.5</v>
      </c>
      <c r="Y30" s="16"/>
      <c r="Z30" s="16"/>
      <c r="AA30" s="16"/>
      <c r="AB30" s="18"/>
    </row>
    <row r="31" spans="1:28" ht="15" customHeight="1" x14ac:dyDescent="0.15">
      <c r="A31" s="12" t="s">
        <v>208</v>
      </c>
      <c r="B31" s="13">
        <v>2</v>
      </c>
      <c r="C31" s="13" t="s">
        <v>36</v>
      </c>
      <c r="D31" s="14" t="s">
        <v>82</v>
      </c>
      <c r="E31" s="14" t="s">
        <v>32</v>
      </c>
      <c r="F31" s="17">
        <v>22.5</v>
      </c>
      <c r="G31" s="62">
        <v>22.5</v>
      </c>
      <c r="H31" s="16"/>
      <c r="I31" s="16"/>
      <c r="J31" s="16"/>
      <c r="K31" s="16"/>
      <c r="L31" s="16"/>
      <c r="M31" s="16"/>
      <c r="N31" s="16"/>
      <c r="O31" s="16"/>
      <c r="P31" s="16"/>
      <c r="Q31" s="16">
        <v>0</v>
      </c>
      <c r="R31" s="16">
        <v>22.5</v>
      </c>
      <c r="S31" s="16"/>
      <c r="T31" s="16"/>
      <c r="U31" s="17"/>
      <c r="V31" s="62">
        <v>11</v>
      </c>
      <c r="W31" s="21">
        <v>5</v>
      </c>
      <c r="X31" s="14"/>
      <c r="Y31" s="14"/>
      <c r="Z31" s="14"/>
      <c r="AA31" s="14"/>
      <c r="AB31" s="18">
        <v>6.5</v>
      </c>
    </row>
    <row r="32" spans="1:28" ht="15" customHeight="1" x14ac:dyDescent="0.15">
      <c r="A32" s="12" t="s">
        <v>209</v>
      </c>
      <c r="B32" s="13">
        <v>2</v>
      </c>
      <c r="C32" s="13"/>
      <c r="D32" s="14"/>
      <c r="E32" s="14"/>
      <c r="F32" s="15">
        <v>22.5</v>
      </c>
      <c r="G32" s="62"/>
      <c r="H32" s="16">
        <v>22.5</v>
      </c>
      <c r="I32" s="16"/>
      <c r="J32" s="16"/>
      <c r="K32" s="19"/>
      <c r="L32" s="19"/>
      <c r="M32" s="19"/>
      <c r="N32" s="19"/>
      <c r="O32" s="19"/>
      <c r="P32" s="19"/>
      <c r="Q32" s="16">
        <v>0</v>
      </c>
      <c r="R32" s="16">
        <v>22.5</v>
      </c>
      <c r="S32" s="16"/>
      <c r="T32" s="16"/>
      <c r="U32" s="17"/>
      <c r="V32" s="62"/>
      <c r="W32" s="16"/>
      <c r="X32" s="16">
        <v>22.5</v>
      </c>
      <c r="Y32" s="16"/>
      <c r="Z32" s="16"/>
      <c r="AA32" s="16"/>
      <c r="AB32" s="18"/>
    </row>
    <row r="33" spans="1:28" ht="15" customHeight="1" x14ac:dyDescent="0.15">
      <c r="A33" s="12" t="s">
        <v>210</v>
      </c>
      <c r="B33" s="13">
        <v>2</v>
      </c>
      <c r="C33" s="13" t="s">
        <v>30</v>
      </c>
      <c r="D33" s="14" t="s">
        <v>40</v>
      </c>
      <c r="E33" s="14" t="s">
        <v>35</v>
      </c>
      <c r="F33" s="15">
        <v>45</v>
      </c>
      <c r="G33" s="62"/>
      <c r="H33" s="16">
        <v>45</v>
      </c>
      <c r="I33" s="21"/>
      <c r="J33" s="21"/>
      <c r="K33" s="21"/>
      <c r="L33" s="21"/>
      <c r="M33" s="21"/>
      <c r="N33" s="21"/>
      <c r="O33" s="21"/>
      <c r="P33" s="21"/>
      <c r="Q33" s="21">
        <v>0</v>
      </c>
      <c r="R33" s="21">
        <v>6</v>
      </c>
      <c r="S33" s="21">
        <v>39</v>
      </c>
      <c r="T33" s="21"/>
      <c r="U33" s="20"/>
      <c r="V33" s="63"/>
      <c r="W33" s="21"/>
      <c r="X33" s="21">
        <v>4.5</v>
      </c>
      <c r="Y33" s="21">
        <v>31.5</v>
      </c>
      <c r="Z33" s="21">
        <v>4.5</v>
      </c>
      <c r="AA33" s="21">
        <v>4.5</v>
      </c>
      <c r="AB33" s="22"/>
    </row>
    <row r="34" spans="1:28" ht="15" customHeight="1" x14ac:dyDescent="0.15">
      <c r="A34" s="12" t="s">
        <v>211</v>
      </c>
      <c r="B34" s="13">
        <v>1</v>
      </c>
      <c r="C34" s="13" t="s">
        <v>30</v>
      </c>
      <c r="D34" s="14" t="s">
        <v>41</v>
      </c>
      <c r="E34" s="14" t="s">
        <v>39</v>
      </c>
      <c r="F34" s="15">
        <v>19.5</v>
      </c>
      <c r="G34" s="62"/>
      <c r="H34" s="16"/>
      <c r="I34" s="21"/>
      <c r="J34" s="21">
        <v>3</v>
      </c>
      <c r="K34" s="21">
        <v>3</v>
      </c>
      <c r="L34" s="21">
        <v>14.5</v>
      </c>
      <c r="M34" s="21"/>
      <c r="N34" s="21"/>
      <c r="O34" s="21">
        <v>2</v>
      </c>
      <c r="P34" s="21"/>
      <c r="Q34" s="21">
        <v>22.5</v>
      </c>
      <c r="R34" s="21">
        <v>2.5</v>
      </c>
      <c r="S34" s="21"/>
      <c r="T34" s="21">
        <v>20</v>
      </c>
      <c r="U34" s="20"/>
      <c r="V34" s="63"/>
      <c r="W34" s="21"/>
      <c r="X34" s="21">
        <v>15</v>
      </c>
      <c r="Y34" s="21"/>
      <c r="Z34" s="21">
        <v>5</v>
      </c>
      <c r="AA34" s="21">
        <v>2.5</v>
      </c>
      <c r="AB34" s="22"/>
    </row>
    <row r="35" spans="1:28" ht="15" customHeight="1" x14ac:dyDescent="0.15">
      <c r="A35" s="12" t="s">
        <v>212</v>
      </c>
      <c r="B35" s="13">
        <v>1</v>
      </c>
      <c r="C35" s="13" t="s">
        <v>30</v>
      </c>
      <c r="D35" s="14" t="s">
        <v>41</v>
      </c>
      <c r="E35" s="14" t="s">
        <v>39</v>
      </c>
      <c r="F35" s="15">
        <v>19.5</v>
      </c>
      <c r="G35" s="62"/>
      <c r="H35" s="16"/>
      <c r="I35" s="21"/>
      <c r="J35" s="21">
        <v>3</v>
      </c>
      <c r="K35" s="21">
        <v>3</v>
      </c>
      <c r="L35" s="21">
        <v>14.5</v>
      </c>
      <c r="M35" s="21"/>
      <c r="N35" s="21"/>
      <c r="O35" s="21">
        <v>2</v>
      </c>
      <c r="P35" s="21"/>
      <c r="Q35" s="21">
        <v>22.5</v>
      </c>
      <c r="R35" s="21">
        <v>2.5</v>
      </c>
      <c r="S35" s="21"/>
      <c r="T35" s="21">
        <v>20</v>
      </c>
      <c r="U35" s="20"/>
      <c r="V35" s="63"/>
      <c r="W35" s="21"/>
      <c r="X35" s="21">
        <v>7</v>
      </c>
      <c r="Y35" s="21">
        <v>7</v>
      </c>
      <c r="Z35" s="21">
        <v>8.5</v>
      </c>
      <c r="AA35" s="21"/>
      <c r="AB35" s="22"/>
    </row>
    <row r="36" spans="1:28" ht="15" customHeight="1" x14ac:dyDescent="0.15">
      <c r="A36" s="12" t="s">
        <v>213</v>
      </c>
      <c r="B36" s="13">
        <v>1</v>
      </c>
      <c r="C36" s="13" t="s">
        <v>30</v>
      </c>
      <c r="D36" s="14" t="s">
        <v>41</v>
      </c>
      <c r="E36" s="14" t="s">
        <v>39</v>
      </c>
      <c r="F36" s="15">
        <v>19.5</v>
      </c>
      <c r="G36" s="62"/>
      <c r="H36" s="16"/>
      <c r="I36" s="21"/>
      <c r="J36" s="21">
        <v>3</v>
      </c>
      <c r="K36" s="21">
        <v>3</v>
      </c>
      <c r="L36" s="21">
        <v>14.5</v>
      </c>
      <c r="M36" s="21"/>
      <c r="N36" s="21"/>
      <c r="O36" s="21">
        <v>2</v>
      </c>
      <c r="P36" s="21"/>
      <c r="Q36" s="21">
        <v>22.5</v>
      </c>
      <c r="R36" s="21">
        <v>2.5</v>
      </c>
      <c r="S36" s="21"/>
      <c r="T36" s="21">
        <v>20</v>
      </c>
      <c r="U36" s="20"/>
      <c r="V36" s="63"/>
      <c r="W36" s="21"/>
      <c r="X36" s="21">
        <v>15</v>
      </c>
      <c r="Y36" s="21"/>
      <c r="Z36" s="21">
        <v>5</v>
      </c>
      <c r="AA36" s="21">
        <v>2.5</v>
      </c>
      <c r="AB36" s="22"/>
    </row>
    <row r="37" spans="1:28" ht="15" customHeight="1" x14ac:dyDescent="0.15">
      <c r="A37" s="12" t="s">
        <v>214</v>
      </c>
      <c r="B37" s="13">
        <v>1</v>
      </c>
      <c r="C37" s="13" t="s">
        <v>30</v>
      </c>
      <c r="D37" s="14" t="s">
        <v>41</v>
      </c>
      <c r="E37" s="14" t="s">
        <v>39</v>
      </c>
      <c r="F37" s="15">
        <v>19.5</v>
      </c>
      <c r="G37" s="62"/>
      <c r="H37" s="16"/>
      <c r="I37" s="16"/>
      <c r="J37" s="16">
        <v>3</v>
      </c>
      <c r="K37" s="16">
        <v>3</v>
      </c>
      <c r="L37" s="16">
        <v>14.5</v>
      </c>
      <c r="M37" s="16"/>
      <c r="N37" s="21"/>
      <c r="O37" s="21">
        <v>2</v>
      </c>
      <c r="P37" s="21"/>
      <c r="Q37" s="21">
        <v>22.5</v>
      </c>
      <c r="R37" s="16">
        <v>2.5</v>
      </c>
      <c r="S37" s="16"/>
      <c r="T37" s="16">
        <v>20</v>
      </c>
      <c r="U37" s="17"/>
      <c r="V37" s="63"/>
      <c r="W37" s="21"/>
      <c r="X37" s="21">
        <v>15</v>
      </c>
      <c r="Y37" s="21"/>
      <c r="Z37" s="21">
        <v>5</v>
      </c>
      <c r="AA37" s="21">
        <v>2.5</v>
      </c>
      <c r="AB37" s="22"/>
    </row>
    <row r="38" spans="1:28" ht="15" customHeight="1" x14ac:dyDescent="0.15">
      <c r="A38" s="12" t="s">
        <v>215</v>
      </c>
      <c r="B38" s="13">
        <v>1</v>
      </c>
      <c r="C38" s="13" t="s">
        <v>30</v>
      </c>
      <c r="D38" s="14" t="s">
        <v>41</v>
      </c>
      <c r="E38" s="14" t="s">
        <v>39</v>
      </c>
      <c r="F38" s="17">
        <v>19.5</v>
      </c>
      <c r="G38" s="62"/>
      <c r="H38" s="16"/>
      <c r="I38" s="16"/>
      <c r="J38" s="16">
        <v>3</v>
      </c>
      <c r="K38" s="16">
        <v>3</v>
      </c>
      <c r="L38" s="16">
        <v>14.5</v>
      </c>
      <c r="M38" s="16"/>
      <c r="N38" s="16"/>
      <c r="O38" s="16">
        <v>2</v>
      </c>
      <c r="P38" s="16"/>
      <c r="Q38" s="16">
        <v>22.5</v>
      </c>
      <c r="R38" s="16">
        <v>2.5</v>
      </c>
      <c r="S38" s="16"/>
      <c r="T38" s="16">
        <v>20</v>
      </c>
      <c r="U38" s="17"/>
      <c r="V38" s="62"/>
      <c r="W38" s="16"/>
      <c r="X38" s="16">
        <v>7</v>
      </c>
      <c r="Y38" s="16">
        <v>7</v>
      </c>
      <c r="Z38" s="16">
        <v>6.5</v>
      </c>
      <c r="AA38" s="16">
        <v>1</v>
      </c>
      <c r="AB38" s="18">
        <v>1</v>
      </c>
    </row>
    <row r="39" spans="1:28" ht="15" customHeight="1" x14ac:dyDescent="0.15">
      <c r="A39" s="12" t="s">
        <v>216</v>
      </c>
      <c r="B39" s="13">
        <v>1</v>
      </c>
      <c r="C39" s="13" t="s">
        <v>30</v>
      </c>
      <c r="D39" s="14" t="s">
        <v>41</v>
      </c>
      <c r="E39" s="14" t="s">
        <v>39</v>
      </c>
      <c r="F39" s="15">
        <v>19.5</v>
      </c>
      <c r="G39" s="62"/>
      <c r="H39" s="16"/>
      <c r="I39" s="16"/>
      <c r="J39" s="16">
        <v>3</v>
      </c>
      <c r="K39" s="16">
        <v>3</v>
      </c>
      <c r="L39" s="16">
        <v>14.5</v>
      </c>
      <c r="M39" s="16"/>
      <c r="N39" s="16"/>
      <c r="O39" s="16">
        <v>2</v>
      </c>
      <c r="P39" s="16"/>
      <c r="Q39" s="16">
        <v>22.5</v>
      </c>
      <c r="R39" s="16">
        <v>2.5</v>
      </c>
      <c r="S39" s="16"/>
      <c r="T39" s="16">
        <v>20</v>
      </c>
      <c r="U39" s="17"/>
      <c r="V39" s="62">
        <v>5</v>
      </c>
      <c r="W39" s="16">
        <v>5</v>
      </c>
      <c r="X39" s="16">
        <v>6.5</v>
      </c>
      <c r="Y39" s="16">
        <v>2</v>
      </c>
      <c r="Z39" s="16">
        <v>2</v>
      </c>
      <c r="AA39" s="16">
        <v>2</v>
      </c>
      <c r="AB39" s="18"/>
    </row>
    <row r="40" spans="1:28" ht="15" customHeight="1" x14ac:dyDescent="0.15">
      <c r="A40" s="12" t="s">
        <v>5</v>
      </c>
      <c r="B40" s="13">
        <v>4</v>
      </c>
      <c r="C40" s="13" t="s">
        <v>30</v>
      </c>
      <c r="D40" s="14" t="s">
        <v>42</v>
      </c>
      <c r="E40" s="14" t="s">
        <v>43</v>
      </c>
      <c r="F40" s="17">
        <v>300</v>
      </c>
      <c r="G40" s="62"/>
      <c r="H40" s="16"/>
      <c r="I40" s="16">
        <v>10</v>
      </c>
      <c r="J40" s="16">
        <v>10</v>
      </c>
      <c r="K40" s="16">
        <v>30</v>
      </c>
      <c r="L40" s="16"/>
      <c r="M40" s="16"/>
      <c r="N40" s="16">
        <v>200</v>
      </c>
      <c r="O40" s="16">
        <v>50</v>
      </c>
      <c r="P40" s="16"/>
      <c r="Q40" s="16">
        <v>300</v>
      </c>
      <c r="R40" s="16"/>
      <c r="S40" s="16">
        <v>100</v>
      </c>
      <c r="T40" s="16">
        <v>100</v>
      </c>
      <c r="U40" s="17">
        <v>100</v>
      </c>
      <c r="V40" s="62">
        <v>30</v>
      </c>
      <c r="W40" s="16">
        <v>30</v>
      </c>
      <c r="X40" s="16">
        <v>20</v>
      </c>
      <c r="Y40" s="16">
        <v>45</v>
      </c>
      <c r="Z40" s="16">
        <v>100</v>
      </c>
      <c r="AA40" s="16">
        <v>30</v>
      </c>
      <c r="AB40" s="18">
        <v>45</v>
      </c>
    </row>
    <row r="41" spans="1:28" ht="15" customHeight="1" x14ac:dyDescent="0.15">
      <c r="A41" s="12" t="s">
        <v>217</v>
      </c>
      <c r="B41" s="13">
        <v>2</v>
      </c>
      <c r="C41" s="13" t="s">
        <v>30</v>
      </c>
      <c r="D41" s="14" t="s">
        <v>38</v>
      </c>
      <c r="E41" s="14" t="s">
        <v>32</v>
      </c>
      <c r="F41" s="17">
        <v>22.5</v>
      </c>
      <c r="G41" s="62"/>
      <c r="H41" s="16"/>
      <c r="I41" s="21"/>
      <c r="J41" s="21">
        <v>18</v>
      </c>
      <c r="K41" s="21"/>
      <c r="L41" s="21"/>
      <c r="M41" s="21"/>
      <c r="N41" s="21"/>
      <c r="O41" s="21">
        <v>4.5</v>
      </c>
      <c r="P41" s="21"/>
      <c r="Q41" s="21">
        <v>22.5</v>
      </c>
      <c r="R41" s="21">
        <v>22.5</v>
      </c>
      <c r="S41" s="21"/>
      <c r="T41" s="21"/>
      <c r="U41" s="20"/>
      <c r="V41" s="63">
        <v>1.5</v>
      </c>
      <c r="W41" s="21">
        <v>1.5</v>
      </c>
      <c r="X41" s="21">
        <v>1.5</v>
      </c>
      <c r="Y41" s="21">
        <v>13.5</v>
      </c>
      <c r="Z41" s="21"/>
      <c r="AA41" s="21">
        <v>3</v>
      </c>
      <c r="AB41" s="22">
        <v>1.5</v>
      </c>
    </row>
    <row r="42" spans="1:28" ht="15" customHeight="1" x14ac:dyDescent="0.15">
      <c r="A42" s="23" t="s">
        <v>218</v>
      </c>
      <c r="B42" s="13">
        <v>2</v>
      </c>
      <c r="C42" s="13" t="s">
        <v>36</v>
      </c>
      <c r="D42" s="14" t="s">
        <v>49</v>
      </c>
      <c r="E42" s="14" t="s">
        <v>32</v>
      </c>
      <c r="F42" s="17">
        <v>22.5</v>
      </c>
      <c r="G42" s="62"/>
      <c r="H42" s="16"/>
      <c r="I42" s="21"/>
      <c r="J42" s="21">
        <v>3</v>
      </c>
      <c r="K42" s="21">
        <v>13.5</v>
      </c>
      <c r="L42" s="21"/>
      <c r="M42" s="21"/>
      <c r="N42" s="21"/>
      <c r="O42" s="21">
        <v>6</v>
      </c>
      <c r="P42" s="21"/>
      <c r="Q42" s="21">
        <v>22.5</v>
      </c>
      <c r="R42" s="16">
        <v>22.5</v>
      </c>
      <c r="S42" s="16"/>
      <c r="T42" s="21"/>
      <c r="U42" s="20"/>
      <c r="V42" s="63">
        <v>1.5</v>
      </c>
      <c r="W42" s="21">
        <v>1.5</v>
      </c>
      <c r="X42" s="21">
        <v>3</v>
      </c>
      <c r="Y42" s="21">
        <v>12</v>
      </c>
      <c r="Z42" s="21"/>
      <c r="AA42" s="21">
        <v>3</v>
      </c>
      <c r="AB42" s="22">
        <v>1.5</v>
      </c>
    </row>
    <row r="43" spans="1:28" ht="15" customHeight="1" x14ac:dyDescent="0.15">
      <c r="A43" s="71" t="s">
        <v>219</v>
      </c>
      <c r="B43" s="13">
        <v>3</v>
      </c>
      <c r="C43" s="13" t="s">
        <v>36</v>
      </c>
      <c r="D43" s="14" t="s">
        <v>40</v>
      </c>
      <c r="E43" s="14" t="s">
        <v>35</v>
      </c>
      <c r="F43" s="15">
        <v>45</v>
      </c>
      <c r="G43" s="62"/>
      <c r="H43" s="16"/>
      <c r="I43" s="21"/>
      <c r="J43" s="21">
        <v>4</v>
      </c>
      <c r="K43" s="21">
        <v>30</v>
      </c>
      <c r="L43" s="21"/>
      <c r="M43" s="21">
        <v>7</v>
      </c>
      <c r="N43" s="21"/>
      <c r="O43" s="21">
        <v>4</v>
      </c>
      <c r="P43" s="21"/>
      <c r="Q43" s="21">
        <v>45</v>
      </c>
      <c r="R43" s="16">
        <v>22.5</v>
      </c>
      <c r="S43" s="16">
        <v>22.5</v>
      </c>
      <c r="T43" s="21"/>
      <c r="U43" s="20"/>
      <c r="V43" s="63">
        <v>4.5</v>
      </c>
      <c r="W43" s="21">
        <v>4.5</v>
      </c>
      <c r="X43" s="21"/>
      <c r="Y43" s="21">
        <v>22</v>
      </c>
      <c r="Z43" s="21">
        <v>4.5</v>
      </c>
      <c r="AA43" s="21">
        <v>9.5</v>
      </c>
      <c r="AB43" s="22"/>
    </row>
    <row r="44" spans="1:28" ht="15" customHeight="1" x14ac:dyDescent="0.15">
      <c r="A44" s="71" t="s">
        <v>220</v>
      </c>
      <c r="B44" s="13">
        <v>2</v>
      </c>
      <c r="C44" s="13"/>
      <c r="D44" s="14"/>
      <c r="E44" s="14"/>
      <c r="F44" s="17"/>
      <c r="G44" s="72"/>
      <c r="H44" s="16"/>
      <c r="I44" s="21"/>
      <c r="J44" s="21">
        <v>5</v>
      </c>
      <c r="K44" s="21">
        <v>7.5</v>
      </c>
      <c r="L44" s="21"/>
      <c r="M44" s="21"/>
      <c r="N44" s="21"/>
      <c r="O44" s="21">
        <v>10</v>
      </c>
      <c r="P44" s="21"/>
      <c r="Q44" s="21">
        <v>22.5</v>
      </c>
      <c r="R44" s="16">
        <v>22.5</v>
      </c>
      <c r="S44" s="16"/>
      <c r="T44" s="21"/>
      <c r="U44" s="20"/>
      <c r="V44" s="63"/>
      <c r="W44" s="21"/>
      <c r="X44" s="21">
        <v>7</v>
      </c>
      <c r="Y44" s="21">
        <v>7</v>
      </c>
      <c r="Z44" s="21">
        <v>4.5</v>
      </c>
      <c r="AA44" s="21"/>
      <c r="AB44" s="22">
        <v>4</v>
      </c>
    </row>
    <row r="45" spans="1:28" ht="15" customHeight="1" x14ac:dyDescent="0.15">
      <c r="A45" s="12" t="s">
        <v>221</v>
      </c>
      <c r="B45" s="13">
        <v>2</v>
      </c>
      <c r="C45" s="13" t="s">
        <v>30</v>
      </c>
      <c r="D45" s="14" t="s">
        <v>31</v>
      </c>
      <c r="E45" s="14" t="s">
        <v>32</v>
      </c>
      <c r="F45" s="15">
        <v>22.5</v>
      </c>
      <c r="G45" s="62"/>
      <c r="H45" s="16"/>
      <c r="I45" s="21">
        <v>9</v>
      </c>
      <c r="J45" s="21"/>
      <c r="K45" s="21">
        <v>13.5</v>
      </c>
      <c r="L45" s="21"/>
      <c r="M45" s="21"/>
      <c r="N45" s="21"/>
      <c r="O45" s="16"/>
      <c r="P45" s="16"/>
      <c r="Q45" s="16">
        <v>22.5</v>
      </c>
      <c r="R45" s="16">
        <v>19</v>
      </c>
      <c r="S45" s="16">
        <v>3.5</v>
      </c>
      <c r="T45" s="16"/>
      <c r="U45" s="17"/>
      <c r="V45" s="62"/>
      <c r="W45" s="16"/>
      <c r="X45" s="16">
        <v>20</v>
      </c>
      <c r="Y45" s="16">
        <v>2.5</v>
      </c>
      <c r="Z45" s="21"/>
      <c r="AA45" s="21"/>
      <c r="AB45" s="22"/>
    </row>
    <row r="46" spans="1:28" ht="15" customHeight="1" x14ac:dyDescent="0.15">
      <c r="A46" s="12" t="s">
        <v>222</v>
      </c>
      <c r="B46" s="13">
        <v>2</v>
      </c>
      <c r="C46" s="13" t="s">
        <v>30</v>
      </c>
      <c r="D46" s="14" t="s">
        <v>34</v>
      </c>
      <c r="E46" s="14" t="s">
        <v>45</v>
      </c>
      <c r="F46" s="15">
        <v>45</v>
      </c>
      <c r="G46" s="62"/>
      <c r="H46" s="16"/>
      <c r="I46" s="21">
        <v>7</v>
      </c>
      <c r="J46" s="21"/>
      <c r="K46" s="21">
        <v>22</v>
      </c>
      <c r="L46" s="21">
        <v>10</v>
      </c>
      <c r="M46" s="21">
        <v>6</v>
      </c>
      <c r="N46" s="21"/>
      <c r="O46" s="21"/>
      <c r="P46" s="21"/>
      <c r="Q46" s="21">
        <v>45</v>
      </c>
      <c r="R46" s="21">
        <v>7</v>
      </c>
      <c r="S46" s="21">
        <v>7</v>
      </c>
      <c r="T46" s="21">
        <v>31</v>
      </c>
      <c r="U46" s="20"/>
      <c r="V46" s="63"/>
      <c r="W46" s="21"/>
      <c r="X46" s="21">
        <v>29.5</v>
      </c>
      <c r="Y46" s="16"/>
      <c r="Z46" s="16">
        <v>6.5</v>
      </c>
      <c r="AA46" s="21"/>
      <c r="AB46" s="18">
        <v>9</v>
      </c>
    </row>
    <row r="47" spans="1:28" ht="15" customHeight="1" x14ac:dyDescent="0.15">
      <c r="A47" s="12" t="s">
        <v>223</v>
      </c>
      <c r="B47" s="13">
        <v>3</v>
      </c>
      <c r="C47" s="13" t="s">
        <v>36</v>
      </c>
      <c r="D47" s="14" t="s">
        <v>33</v>
      </c>
      <c r="E47" s="14" t="s">
        <v>35</v>
      </c>
      <c r="F47" s="17">
        <v>45</v>
      </c>
      <c r="G47" s="62"/>
      <c r="H47" s="16"/>
      <c r="I47" s="21">
        <v>7</v>
      </c>
      <c r="J47" s="21"/>
      <c r="K47" s="21">
        <v>22</v>
      </c>
      <c r="L47" s="21">
        <v>6</v>
      </c>
      <c r="M47" s="21">
        <v>10</v>
      </c>
      <c r="N47" s="21"/>
      <c r="O47" s="16"/>
      <c r="P47" s="16"/>
      <c r="Q47" s="16">
        <v>45</v>
      </c>
      <c r="R47" s="16">
        <v>22.5</v>
      </c>
      <c r="S47" s="16">
        <v>22.5</v>
      </c>
      <c r="T47" s="16"/>
      <c r="U47" s="17"/>
      <c r="V47" s="62"/>
      <c r="W47" s="16"/>
      <c r="X47" s="16">
        <v>36</v>
      </c>
      <c r="Y47" s="16">
        <v>9</v>
      </c>
      <c r="Z47" s="21"/>
      <c r="AA47" s="21"/>
      <c r="AB47" s="22"/>
    </row>
    <row r="48" spans="1:28" ht="15" customHeight="1" x14ac:dyDescent="0.15">
      <c r="A48" s="12" t="s">
        <v>224</v>
      </c>
      <c r="B48" s="13">
        <v>2</v>
      </c>
      <c r="C48" s="13" t="s">
        <v>36</v>
      </c>
      <c r="D48" s="14" t="s">
        <v>44</v>
      </c>
      <c r="E48" s="14" t="s">
        <v>32</v>
      </c>
      <c r="F48" s="17">
        <v>22.5</v>
      </c>
      <c r="G48" s="62"/>
      <c r="H48" s="16"/>
      <c r="I48" s="21"/>
      <c r="J48" s="21"/>
      <c r="K48" s="21">
        <v>10</v>
      </c>
      <c r="L48" s="21"/>
      <c r="M48" s="21">
        <v>6</v>
      </c>
      <c r="N48" s="21">
        <v>3</v>
      </c>
      <c r="O48" s="21">
        <v>3.5</v>
      </c>
      <c r="P48" s="21"/>
      <c r="Q48" s="21">
        <v>22.5</v>
      </c>
      <c r="R48" s="21">
        <v>13</v>
      </c>
      <c r="S48" s="21">
        <v>9.5</v>
      </c>
      <c r="T48" s="21"/>
      <c r="U48" s="73"/>
      <c r="V48" s="74">
        <v>1.5</v>
      </c>
      <c r="W48" s="21">
        <v>1.5</v>
      </c>
      <c r="X48" s="21">
        <v>12.5</v>
      </c>
      <c r="Y48" s="21"/>
      <c r="Z48" s="21">
        <v>3.5</v>
      </c>
      <c r="AA48" s="21">
        <v>3.5</v>
      </c>
      <c r="AB48" s="22"/>
    </row>
    <row r="49" spans="1:28" ht="15" customHeight="1" x14ac:dyDescent="0.15">
      <c r="A49" s="12" t="s">
        <v>225</v>
      </c>
      <c r="B49" s="13">
        <v>2</v>
      </c>
      <c r="C49" s="13" t="s">
        <v>30</v>
      </c>
      <c r="D49" s="14" t="s">
        <v>49</v>
      </c>
      <c r="E49" s="14" t="s">
        <v>32</v>
      </c>
      <c r="F49" s="15">
        <v>22.5</v>
      </c>
      <c r="G49" s="62"/>
      <c r="H49" s="16"/>
      <c r="I49" s="21"/>
      <c r="J49" s="21">
        <v>3</v>
      </c>
      <c r="K49" s="21">
        <v>15</v>
      </c>
      <c r="L49" s="21"/>
      <c r="M49" s="21"/>
      <c r="N49" s="21">
        <v>2</v>
      </c>
      <c r="O49" s="21">
        <v>2.5</v>
      </c>
      <c r="P49" s="21"/>
      <c r="Q49" s="21">
        <v>22.5</v>
      </c>
      <c r="R49" s="21">
        <v>22.5</v>
      </c>
      <c r="S49" s="21"/>
      <c r="T49" s="21"/>
      <c r="U49" s="20"/>
      <c r="V49" s="63">
        <v>2</v>
      </c>
      <c r="W49" s="21">
        <v>2</v>
      </c>
      <c r="X49" s="21">
        <v>6</v>
      </c>
      <c r="Y49" s="21">
        <v>12.5</v>
      </c>
      <c r="Z49" s="21"/>
      <c r="AA49" s="21"/>
      <c r="AB49" s="22"/>
    </row>
    <row r="50" spans="1:28" ht="15" customHeight="1" x14ac:dyDescent="0.15">
      <c r="A50" s="12" t="s">
        <v>226</v>
      </c>
      <c r="B50" s="13">
        <v>2</v>
      </c>
      <c r="C50" s="13" t="s">
        <v>36</v>
      </c>
      <c r="D50" s="14" t="s">
        <v>46</v>
      </c>
      <c r="E50" s="14" t="s">
        <v>32</v>
      </c>
      <c r="F50" s="17">
        <v>22.5</v>
      </c>
      <c r="G50" s="62"/>
      <c r="H50" s="16"/>
      <c r="I50" s="21"/>
      <c r="J50" s="21">
        <v>3</v>
      </c>
      <c r="K50" s="21">
        <v>15</v>
      </c>
      <c r="L50" s="21"/>
      <c r="M50" s="21"/>
      <c r="N50" s="21">
        <v>2</v>
      </c>
      <c r="O50" s="21">
        <v>2.5</v>
      </c>
      <c r="P50" s="21"/>
      <c r="Q50" s="21">
        <v>22.5</v>
      </c>
      <c r="R50" s="21">
        <v>22.5</v>
      </c>
      <c r="S50" s="21"/>
      <c r="T50" s="21"/>
      <c r="U50" s="20"/>
      <c r="V50" s="63"/>
      <c r="W50" s="21">
        <v>4.5</v>
      </c>
      <c r="X50" s="21">
        <v>11.5</v>
      </c>
      <c r="Y50" s="21">
        <v>4.5</v>
      </c>
      <c r="Z50" s="21">
        <v>2</v>
      </c>
      <c r="AA50" s="21"/>
      <c r="AB50" s="22"/>
    </row>
    <row r="51" spans="1:28" ht="15" customHeight="1" x14ac:dyDescent="0.15">
      <c r="A51" s="12" t="s">
        <v>227</v>
      </c>
      <c r="B51" s="13">
        <v>2</v>
      </c>
      <c r="C51" s="13" t="s">
        <v>30</v>
      </c>
      <c r="D51" s="14" t="s">
        <v>44</v>
      </c>
      <c r="E51" s="13" t="s">
        <v>47</v>
      </c>
      <c r="F51" s="15">
        <v>45</v>
      </c>
      <c r="G51" s="63"/>
      <c r="H51" s="21"/>
      <c r="I51" s="21"/>
      <c r="J51" s="21"/>
      <c r="K51" s="21">
        <v>25</v>
      </c>
      <c r="L51" s="21"/>
      <c r="M51" s="21">
        <v>10</v>
      </c>
      <c r="N51" s="21">
        <v>5</v>
      </c>
      <c r="O51" s="21">
        <v>5</v>
      </c>
      <c r="P51" s="21"/>
      <c r="Q51" s="21">
        <v>45</v>
      </c>
      <c r="R51" s="21">
        <v>25</v>
      </c>
      <c r="S51" s="21">
        <v>20</v>
      </c>
      <c r="T51" s="21"/>
      <c r="U51" s="20"/>
      <c r="V51" s="63"/>
      <c r="W51" s="21">
        <v>4.5</v>
      </c>
      <c r="X51" s="21">
        <v>31.5</v>
      </c>
      <c r="Y51" s="21"/>
      <c r="Z51" s="21">
        <v>4.5</v>
      </c>
      <c r="AA51" s="21"/>
      <c r="AB51" s="22">
        <v>4.5</v>
      </c>
    </row>
    <row r="52" spans="1:28" ht="15" customHeight="1" x14ac:dyDescent="0.15">
      <c r="A52" s="12" t="s">
        <v>2</v>
      </c>
      <c r="B52" s="13">
        <v>2</v>
      </c>
      <c r="C52" s="13" t="s">
        <v>36</v>
      </c>
      <c r="D52" s="14" t="s">
        <v>38</v>
      </c>
      <c r="E52" s="14" t="s">
        <v>32</v>
      </c>
      <c r="F52" s="17">
        <v>22.5</v>
      </c>
      <c r="G52" s="62"/>
      <c r="H52" s="16"/>
      <c r="I52" s="16">
        <v>1.5</v>
      </c>
      <c r="J52" s="16">
        <v>5</v>
      </c>
      <c r="K52" s="16">
        <v>12</v>
      </c>
      <c r="L52" s="16"/>
      <c r="M52" s="16">
        <v>4</v>
      </c>
      <c r="N52" s="16"/>
      <c r="O52" s="16"/>
      <c r="P52" s="16"/>
      <c r="Q52" s="16">
        <v>22.5</v>
      </c>
      <c r="R52" s="16">
        <v>16</v>
      </c>
      <c r="S52" s="16">
        <v>6.5</v>
      </c>
      <c r="T52" s="16"/>
      <c r="U52" s="17"/>
      <c r="V52" s="62"/>
      <c r="W52" s="16"/>
      <c r="X52" s="16">
        <v>18</v>
      </c>
      <c r="Y52" s="16"/>
      <c r="Z52" s="16">
        <v>4.5</v>
      </c>
      <c r="AA52" s="16"/>
      <c r="AB52" s="18"/>
    </row>
    <row r="53" spans="1:28" ht="15" customHeight="1" x14ac:dyDescent="0.15">
      <c r="A53" s="12" t="s">
        <v>228</v>
      </c>
      <c r="B53" s="13">
        <v>2</v>
      </c>
      <c r="C53" s="13" t="s">
        <v>30</v>
      </c>
      <c r="D53" s="14" t="s">
        <v>48</v>
      </c>
      <c r="E53" s="14" t="s">
        <v>32</v>
      </c>
      <c r="F53" s="15">
        <v>22.5</v>
      </c>
      <c r="G53" s="62"/>
      <c r="H53" s="16"/>
      <c r="I53" s="21">
        <v>1</v>
      </c>
      <c r="J53" s="21">
        <v>3</v>
      </c>
      <c r="K53" s="21">
        <v>12.5</v>
      </c>
      <c r="L53" s="21"/>
      <c r="M53" s="21">
        <v>3</v>
      </c>
      <c r="N53" s="21"/>
      <c r="O53" s="21">
        <v>3</v>
      </c>
      <c r="P53" s="21"/>
      <c r="Q53" s="21">
        <v>22.5</v>
      </c>
      <c r="R53" s="21">
        <v>22.5</v>
      </c>
      <c r="S53" s="21"/>
      <c r="T53" s="21"/>
      <c r="U53" s="20"/>
      <c r="V53" s="63"/>
      <c r="W53" s="21"/>
      <c r="X53" s="21">
        <v>19</v>
      </c>
      <c r="Y53" s="21"/>
      <c r="Z53" s="21">
        <v>3.5</v>
      </c>
      <c r="AA53" s="16"/>
      <c r="AB53" s="18"/>
    </row>
    <row r="54" spans="1:28" ht="15" customHeight="1" x14ac:dyDescent="0.15">
      <c r="A54" s="12" t="s">
        <v>229</v>
      </c>
      <c r="B54" s="13">
        <v>2</v>
      </c>
      <c r="C54" s="13" t="s">
        <v>36</v>
      </c>
      <c r="D54" s="14" t="s">
        <v>38</v>
      </c>
      <c r="E54" s="14" t="s">
        <v>32</v>
      </c>
      <c r="F54" s="17">
        <v>22.5</v>
      </c>
      <c r="G54" s="62"/>
      <c r="H54" s="16"/>
      <c r="I54" s="21"/>
      <c r="J54" s="21">
        <v>3</v>
      </c>
      <c r="K54" s="21">
        <v>12.5</v>
      </c>
      <c r="L54" s="21"/>
      <c r="M54" s="21">
        <v>3</v>
      </c>
      <c r="N54" s="21"/>
      <c r="O54" s="21">
        <v>4</v>
      </c>
      <c r="P54" s="21"/>
      <c r="Q54" s="21">
        <v>22.5</v>
      </c>
      <c r="R54" s="21">
        <v>22.5</v>
      </c>
      <c r="S54" s="21"/>
      <c r="T54" s="21"/>
      <c r="U54" s="20"/>
      <c r="V54" s="63"/>
      <c r="W54" s="21"/>
      <c r="X54" s="21">
        <v>19</v>
      </c>
      <c r="Y54" s="21"/>
      <c r="Z54" s="21">
        <v>3.5</v>
      </c>
      <c r="AA54" s="16"/>
      <c r="AB54" s="18"/>
    </row>
    <row r="55" spans="1:28" ht="15" customHeight="1" x14ac:dyDescent="0.15">
      <c r="A55" s="12" t="s">
        <v>230</v>
      </c>
      <c r="B55" s="13">
        <v>3</v>
      </c>
      <c r="C55" s="13" t="s">
        <v>30</v>
      </c>
      <c r="D55" s="14" t="s">
        <v>33</v>
      </c>
      <c r="E55" s="14" t="s">
        <v>35</v>
      </c>
      <c r="F55" s="15">
        <v>45</v>
      </c>
      <c r="G55" s="62"/>
      <c r="H55" s="16"/>
      <c r="I55" s="21">
        <v>5</v>
      </c>
      <c r="J55" s="21">
        <v>5</v>
      </c>
      <c r="K55" s="21">
        <v>20</v>
      </c>
      <c r="L55" s="21"/>
      <c r="M55" s="21">
        <v>10</v>
      </c>
      <c r="N55" s="21"/>
      <c r="O55" s="21">
        <v>5</v>
      </c>
      <c r="P55" s="21"/>
      <c r="Q55" s="21">
        <v>45</v>
      </c>
      <c r="R55" s="21">
        <v>25</v>
      </c>
      <c r="S55" s="21">
        <v>20</v>
      </c>
      <c r="T55" s="21"/>
      <c r="U55" s="20"/>
      <c r="V55" s="63"/>
      <c r="W55" s="21"/>
      <c r="X55" s="21">
        <v>36</v>
      </c>
      <c r="Y55" s="21"/>
      <c r="Z55" s="21">
        <v>9</v>
      </c>
      <c r="AA55" s="16"/>
      <c r="AB55" s="18"/>
    </row>
    <row r="56" spans="1:28" ht="15" customHeight="1" x14ac:dyDescent="0.15">
      <c r="A56" s="12" t="s">
        <v>231</v>
      </c>
      <c r="B56" s="13">
        <v>3</v>
      </c>
      <c r="C56" s="13" t="s">
        <v>30</v>
      </c>
      <c r="D56" s="14" t="s">
        <v>48</v>
      </c>
      <c r="E56" s="14" t="s">
        <v>35</v>
      </c>
      <c r="F56" s="15">
        <v>45</v>
      </c>
      <c r="G56" s="62"/>
      <c r="H56" s="16"/>
      <c r="I56" s="21">
        <v>5</v>
      </c>
      <c r="J56" s="21">
        <v>5</v>
      </c>
      <c r="K56" s="21">
        <v>20</v>
      </c>
      <c r="L56" s="21"/>
      <c r="M56" s="21">
        <v>10</v>
      </c>
      <c r="N56" s="21"/>
      <c r="O56" s="21">
        <v>5</v>
      </c>
      <c r="P56" s="21"/>
      <c r="Q56" s="21">
        <v>45</v>
      </c>
      <c r="R56" s="21">
        <v>25</v>
      </c>
      <c r="S56" s="21">
        <v>20</v>
      </c>
      <c r="T56" s="21"/>
      <c r="U56" s="20"/>
      <c r="V56" s="63"/>
      <c r="W56" s="21"/>
      <c r="X56" s="21">
        <v>36</v>
      </c>
      <c r="Y56" s="21"/>
      <c r="Z56" s="21">
        <v>9</v>
      </c>
      <c r="AA56" s="16"/>
      <c r="AB56" s="18"/>
    </row>
    <row r="57" spans="1:28" ht="15" customHeight="1" x14ac:dyDescent="0.15">
      <c r="A57" s="12" t="s">
        <v>232</v>
      </c>
      <c r="B57" s="13">
        <v>3</v>
      </c>
      <c r="C57" s="13" t="s">
        <v>30</v>
      </c>
      <c r="D57" s="14" t="s">
        <v>38</v>
      </c>
      <c r="E57" s="14" t="s">
        <v>35</v>
      </c>
      <c r="F57" s="15">
        <v>45</v>
      </c>
      <c r="G57" s="62"/>
      <c r="H57" s="16"/>
      <c r="I57" s="16">
        <v>2</v>
      </c>
      <c r="J57" s="16">
        <v>6</v>
      </c>
      <c r="K57" s="16">
        <v>20</v>
      </c>
      <c r="L57" s="16"/>
      <c r="M57" s="16">
        <v>15</v>
      </c>
      <c r="N57" s="16"/>
      <c r="O57" s="16">
        <v>2</v>
      </c>
      <c r="P57" s="16"/>
      <c r="Q57" s="16">
        <v>45</v>
      </c>
      <c r="R57" s="16">
        <v>27</v>
      </c>
      <c r="S57" s="16">
        <v>18</v>
      </c>
      <c r="T57" s="16"/>
      <c r="U57" s="17"/>
      <c r="V57" s="62"/>
      <c r="W57" s="16"/>
      <c r="X57" s="16">
        <v>36</v>
      </c>
      <c r="Y57" s="16"/>
      <c r="Z57" s="16">
        <v>9</v>
      </c>
      <c r="AA57" s="16"/>
      <c r="AB57" s="18"/>
    </row>
    <row r="58" spans="1:28" ht="15" customHeight="1" x14ac:dyDescent="0.15">
      <c r="A58" s="12" t="s">
        <v>233</v>
      </c>
      <c r="B58" s="13">
        <v>2</v>
      </c>
      <c r="C58" s="13" t="s">
        <v>36</v>
      </c>
      <c r="D58" s="14" t="s">
        <v>46</v>
      </c>
      <c r="E58" s="14" t="s">
        <v>32</v>
      </c>
      <c r="F58" s="17">
        <v>22.5</v>
      </c>
      <c r="G58" s="62"/>
      <c r="H58" s="16"/>
      <c r="I58" s="16">
        <v>1</v>
      </c>
      <c r="J58" s="16">
        <v>3</v>
      </c>
      <c r="K58" s="16">
        <v>12.5</v>
      </c>
      <c r="L58" s="16"/>
      <c r="M58" s="16">
        <v>4</v>
      </c>
      <c r="N58" s="16"/>
      <c r="O58" s="16">
        <v>2</v>
      </c>
      <c r="P58" s="16"/>
      <c r="Q58" s="16">
        <v>22.5</v>
      </c>
      <c r="R58" s="16">
        <v>18</v>
      </c>
      <c r="S58" s="16">
        <v>4.5</v>
      </c>
      <c r="T58" s="16"/>
      <c r="U58" s="17"/>
      <c r="V58" s="62"/>
      <c r="W58" s="16"/>
      <c r="X58" s="16">
        <v>13.5</v>
      </c>
      <c r="Y58" s="16">
        <v>4.5</v>
      </c>
      <c r="Z58" s="16">
        <v>4.5</v>
      </c>
      <c r="AA58" s="16"/>
      <c r="AB58" s="18"/>
    </row>
    <row r="59" spans="1:28" ht="15" customHeight="1" x14ac:dyDescent="0.15">
      <c r="A59" s="12" t="s">
        <v>234</v>
      </c>
      <c r="B59" s="13">
        <v>2</v>
      </c>
      <c r="C59" s="13" t="s">
        <v>30</v>
      </c>
      <c r="D59" s="14" t="s">
        <v>49</v>
      </c>
      <c r="E59" s="14" t="s">
        <v>32</v>
      </c>
      <c r="F59" s="15">
        <v>22.5</v>
      </c>
      <c r="G59" s="62"/>
      <c r="H59" s="16"/>
      <c r="I59" s="16"/>
      <c r="J59" s="21">
        <v>3</v>
      </c>
      <c r="K59" s="21">
        <v>11</v>
      </c>
      <c r="L59" s="21"/>
      <c r="M59" s="21">
        <v>5.5</v>
      </c>
      <c r="N59" s="21"/>
      <c r="O59" s="21">
        <v>3</v>
      </c>
      <c r="P59" s="21"/>
      <c r="Q59" s="21">
        <v>22.5</v>
      </c>
      <c r="R59" s="16">
        <v>18</v>
      </c>
      <c r="S59" s="16">
        <v>4.5</v>
      </c>
      <c r="T59" s="21"/>
      <c r="U59" s="20"/>
      <c r="V59" s="63"/>
      <c r="W59" s="21"/>
      <c r="X59" s="21">
        <v>18</v>
      </c>
      <c r="Y59" s="21"/>
      <c r="Z59" s="21">
        <v>4.5</v>
      </c>
      <c r="AA59" s="21"/>
      <c r="AB59" s="22"/>
    </row>
    <row r="60" spans="1:28" ht="15" customHeight="1" x14ac:dyDescent="0.15">
      <c r="A60" s="75" t="s">
        <v>235</v>
      </c>
      <c r="B60" s="13">
        <v>1</v>
      </c>
      <c r="C60" s="13" t="s">
        <v>36</v>
      </c>
      <c r="D60" s="14" t="s">
        <v>49</v>
      </c>
      <c r="E60" s="14" t="s">
        <v>47</v>
      </c>
      <c r="F60" s="17">
        <v>22.5</v>
      </c>
      <c r="G60" s="62"/>
      <c r="H60" s="16"/>
      <c r="I60" s="16"/>
      <c r="J60" s="21">
        <v>3</v>
      </c>
      <c r="K60" s="21">
        <v>6</v>
      </c>
      <c r="L60" s="21"/>
      <c r="M60" s="21">
        <v>11</v>
      </c>
      <c r="N60" s="21"/>
      <c r="O60" s="21">
        <v>2.5</v>
      </c>
      <c r="P60" s="21"/>
      <c r="Q60" s="21">
        <v>22.5</v>
      </c>
      <c r="R60" s="21">
        <v>8</v>
      </c>
      <c r="S60" s="21">
        <v>14.5</v>
      </c>
      <c r="T60" s="21"/>
      <c r="U60" s="20"/>
      <c r="V60" s="63"/>
      <c r="W60" s="21"/>
      <c r="X60" s="21">
        <v>18</v>
      </c>
      <c r="Y60" s="21"/>
      <c r="Z60" s="21">
        <v>4.5</v>
      </c>
      <c r="AA60" s="21"/>
      <c r="AB60" s="22"/>
    </row>
    <row r="61" spans="1:28" ht="15" customHeight="1" x14ac:dyDescent="0.15">
      <c r="A61" s="12" t="s">
        <v>236</v>
      </c>
      <c r="B61" s="13">
        <v>2</v>
      </c>
      <c r="C61" s="13" t="s">
        <v>36</v>
      </c>
      <c r="D61" s="14" t="s">
        <v>44</v>
      </c>
      <c r="E61" s="14" t="s">
        <v>32</v>
      </c>
      <c r="F61" s="17">
        <v>22.5</v>
      </c>
      <c r="G61" s="62"/>
      <c r="H61" s="16"/>
      <c r="I61" s="16"/>
      <c r="J61" s="16">
        <v>3</v>
      </c>
      <c r="K61" s="16">
        <v>10</v>
      </c>
      <c r="L61" s="16"/>
      <c r="M61" s="16">
        <v>7</v>
      </c>
      <c r="N61" s="16"/>
      <c r="O61" s="16">
        <v>2.5</v>
      </c>
      <c r="P61" s="16"/>
      <c r="Q61" s="16">
        <v>22.5</v>
      </c>
      <c r="R61" s="21">
        <v>22.5</v>
      </c>
      <c r="S61" s="16"/>
      <c r="T61" s="16"/>
      <c r="U61" s="17"/>
      <c r="V61" s="62"/>
      <c r="W61" s="16"/>
      <c r="X61" s="21">
        <v>20.5</v>
      </c>
      <c r="Y61" s="21"/>
      <c r="Z61" s="21">
        <v>2</v>
      </c>
      <c r="AA61" s="16"/>
      <c r="AB61" s="18"/>
    </row>
    <row r="62" spans="1:28" ht="15" customHeight="1" x14ac:dyDescent="0.15">
      <c r="A62" s="12" t="s">
        <v>237</v>
      </c>
      <c r="B62" s="13">
        <v>2</v>
      </c>
      <c r="C62" s="13" t="s">
        <v>36</v>
      </c>
      <c r="D62" s="14" t="s">
        <v>46</v>
      </c>
      <c r="E62" s="14" t="s">
        <v>32</v>
      </c>
      <c r="F62" s="17">
        <v>22.5</v>
      </c>
      <c r="G62" s="62"/>
      <c r="H62" s="16"/>
      <c r="I62" s="16">
        <v>1</v>
      </c>
      <c r="J62" s="16">
        <v>3</v>
      </c>
      <c r="K62" s="16">
        <v>12.5</v>
      </c>
      <c r="L62" s="16"/>
      <c r="M62" s="16">
        <v>4</v>
      </c>
      <c r="N62" s="16"/>
      <c r="O62" s="16">
        <v>2</v>
      </c>
      <c r="P62" s="16"/>
      <c r="Q62" s="16">
        <v>22.5</v>
      </c>
      <c r="R62" s="21">
        <v>22.5</v>
      </c>
      <c r="S62" s="16"/>
      <c r="T62" s="16"/>
      <c r="U62" s="17"/>
      <c r="V62" s="62"/>
      <c r="W62" s="16"/>
      <c r="X62" s="21">
        <v>20.5</v>
      </c>
      <c r="Y62" s="21"/>
      <c r="Z62" s="21">
        <v>2</v>
      </c>
      <c r="AA62" s="16"/>
      <c r="AB62" s="18"/>
    </row>
    <row r="63" spans="1:28" ht="15" customHeight="1" x14ac:dyDescent="0.15">
      <c r="A63" s="12" t="s">
        <v>238</v>
      </c>
      <c r="B63" s="13">
        <v>2</v>
      </c>
      <c r="C63" s="13" t="s">
        <v>36</v>
      </c>
      <c r="D63" s="14" t="s">
        <v>49</v>
      </c>
      <c r="E63" s="14" t="s">
        <v>32</v>
      </c>
      <c r="F63" s="17">
        <v>22.5</v>
      </c>
      <c r="G63" s="62"/>
      <c r="H63" s="16"/>
      <c r="I63" s="16">
        <v>0.5</v>
      </c>
      <c r="J63" s="16">
        <v>10</v>
      </c>
      <c r="K63" s="16">
        <v>9</v>
      </c>
      <c r="L63" s="16"/>
      <c r="M63" s="16"/>
      <c r="N63" s="16"/>
      <c r="O63" s="16">
        <v>3</v>
      </c>
      <c r="P63" s="16"/>
      <c r="Q63" s="16">
        <v>22.5</v>
      </c>
      <c r="R63" s="16">
        <v>21</v>
      </c>
      <c r="S63" s="16">
        <v>1.5</v>
      </c>
      <c r="T63" s="16"/>
      <c r="U63" s="17"/>
      <c r="V63" s="62"/>
      <c r="W63" s="16"/>
      <c r="X63" s="21">
        <v>18</v>
      </c>
      <c r="Y63" s="16">
        <v>4.5</v>
      </c>
      <c r="Z63" s="16"/>
      <c r="AA63" s="16"/>
      <c r="AB63" s="18"/>
    </row>
    <row r="64" spans="1:28" ht="15" customHeight="1" x14ac:dyDescent="0.15">
      <c r="A64" s="12" t="s">
        <v>239</v>
      </c>
      <c r="B64" s="13">
        <v>2</v>
      </c>
      <c r="C64" s="13" t="s">
        <v>36</v>
      </c>
      <c r="D64" s="14" t="s">
        <v>44</v>
      </c>
      <c r="E64" s="14" t="s">
        <v>32</v>
      </c>
      <c r="F64" s="17">
        <v>22.5</v>
      </c>
      <c r="G64" s="62"/>
      <c r="H64" s="16"/>
      <c r="I64" s="16">
        <v>1</v>
      </c>
      <c r="J64" s="16">
        <v>3</v>
      </c>
      <c r="K64" s="16">
        <v>11</v>
      </c>
      <c r="L64" s="16"/>
      <c r="M64" s="16">
        <v>4.5</v>
      </c>
      <c r="N64" s="16"/>
      <c r="O64" s="16">
        <v>3</v>
      </c>
      <c r="P64" s="16"/>
      <c r="Q64" s="16">
        <v>22.5</v>
      </c>
      <c r="R64" s="16">
        <v>18</v>
      </c>
      <c r="S64" s="16">
        <v>4.5</v>
      </c>
      <c r="T64" s="16"/>
      <c r="U64" s="17"/>
      <c r="V64" s="62"/>
      <c r="W64" s="16"/>
      <c r="X64" s="16">
        <v>17.5</v>
      </c>
      <c r="Y64" s="16">
        <v>2.5</v>
      </c>
      <c r="Z64" s="16">
        <v>2.5</v>
      </c>
      <c r="AA64" s="16"/>
      <c r="AB64" s="18"/>
    </row>
    <row r="65" spans="1:28" ht="15" customHeight="1" x14ac:dyDescent="0.15">
      <c r="A65" s="24" t="s">
        <v>240</v>
      </c>
      <c r="B65" s="13">
        <v>2</v>
      </c>
      <c r="C65" s="13" t="s">
        <v>36</v>
      </c>
      <c r="D65" s="14" t="s">
        <v>49</v>
      </c>
      <c r="E65" s="14" t="s">
        <v>32</v>
      </c>
      <c r="F65" s="17">
        <v>22.5</v>
      </c>
      <c r="G65" s="62"/>
      <c r="H65" s="16"/>
      <c r="I65" s="16"/>
      <c r="J65" s="16">
        <v>1</v>
      </c>
      <c r="K65" s="16">
        <v>3</v>
      </c>
      <c r="L65" s="16"/>
      <c r="M65" s="16">
        <v>8</v>
      </c>
      <c r="N65" s="16">
        <v>4</v>
      </c>
      <c r="O65" s="16">
        <v>6.5</v>
      </c>
      <c r="P65" s="16"/>
      <c r="Q65" s="16">
        <v>22.5</v>
      </c>
      <c r="R65" s="16">
        <v>10</v>
      </c>
      <c r="S65" s="16">
        <v>12.5</v>
      </c>
      <c r="T65" s="16"/>
      <c r="U65" s="17"/>
      <c r="V65" s="62"/>
      <c r="W65" s="16"/>
      <c r="X65" s="16">
        <v>20.5</v>
      </c>
      <c r="Y65" s="16"/>
      <c r="Z65" s="16">
        <v>2</v>
      </c>
      <c r="AA65" s="16"/>
      <c r="AB65" s="18"/>
    </row>
    <row r="66" spans="1:28" ht="15" customHeight="1" x14ac:dyDescent="0.15">
      <c r="A66" s="12" t="s">
        <v>241</v>
      </c>
      <c r="B66" s="13">
        <v>3</v>
      </c>
      <c r="C66" s="13" t="s">
        <v>30</v>
      </c>
      <c r="D66" s="14" t="s">
        <v>48</v>
      </c>
      <c r="E66" s="14" t="s">
        <v>32</v>
      </c>
      <c r="F66" s="15">
        <v>45</v>
      </c>
      <c r="G66" s="62"/>
      <c r="H66" s="16"/>
      <c r="I66" s="16">
        <v>2</v>
      </c>
      <c r="J66" s="16">
        <v>6.5</v>
      </c>
      <c r="K66" s="16">
        <v>21.5</v>
      </c>
      <c r="L66" s="16"/>
      <c r="M66" s="16">
        <v>15</v>
      </c>
      <c r="N66" s="16"/>
      <c r="O66" s="16"/>
      <c r="P66" s="16"/>
      <c r="Q66" s="16">
        <v>45</v>
      </c>
      <c r="R66" s="16">
        <v>27</v>
      </c>
      <c r="S66" s="16">
        <v>18</v>
      </c>
      <c r="T66" s="16"/>
      <c r="U66" s="17"/>
      <c r="V66" s="62"/>
      <c r="W66" s="16"/>
      <c r="X66" s="16">
        <v>45</v>
      </c>
      <c r="Y66" s="16"/>
      <c r="Z66" s="16"/>
      <c r="AA66" s="16"/>
      <c r="AB66" s="18"/>
    </row>
    <row r="67" spans="1:28" ht="15" customHeight="1" x14ac:dyDescent="0.15">
      <c r="A67" s="12" t="s">
        <v>3</v>
      </c>
      <c r="B67" s="13">
        <v>2</v>
      </c>
      <c r="C67" s="13" t="s">
        <v>30</v>
      </c>
      <c r="D67" s="14" t="s">
        <v>38</v>
      </c>
      <c r="E67" s="14" t="s">
        <v>32</v>
      </c>
      <c r="F67" s="15">
        <v>22.5</v>
      </c>
      <c r="G67" s="62"/>
      <c r="H67" s="16"/>
      <c r="I67" s="16">
        <v>5</v>
      </c>
      <c r="J67" s="16">
        <v>3</v>
      </c>
      <c r="K67" s="16">
        <v>8.5</v>
      </c>
      <c r="L67" s="16"/>
      <c r="M67" s="16">
        <v>3</v>
      </c>
      <c r="N67" s="16"/>
      <c r="O67" s="16">
        <v>3</v>
      </c>
      <c r="P67" s="16"/>
      <c r="Q67" s="16">
        <v>22.5</v>
      </c>
      <c r="R67" s="16">
        <v>20</v>
      </c>
      <c r="S67" s="16">
        <v>2.5</v>
      </c>
      <c r="T67" s="16"/>
      <c r="U67" s="17"/>
      <c r="V67" s="62"/>
      <c r="W67" s="16"/>
      <c r="X67" s="16">
        <v>20.5</v>
      </c>
      <c r="Y67" s="16"/>
      <c r="Z67" s="16">
        <v>2</v>
      </c>
      <c r="AA67" s="16"/>
      <c r="AB67" s="18"/>
    </row>
    <row r="68" spans="1:28" ht="15" customHeight="1" x14ac:dyDescent="0.15">
      <c r="A68" s="12" t="s">
        <v>12</v>
      </c>
      <c r="B68" s="13">
        <v>1</v>
      </c>
      <c r="C68" s="13" t="s">
        <v>36</v>
      </c>
      <c r="D68" s="14" t="s">
        <v>38</v>
      </c>
      <c r="E68" s="14" t="s">
        <v>47</v>
      </c>
      <c r="F68" s="17">
        <v>22.5</v>
      </c>
      <c r="G68" s="62"/>
      <c r="H68" s="16"/>
      <c r="I68" s="16">
        <v>2</v>
      </c>
      <c r="J68" s="16">
        <v>3</v>
      </c>
      <c r="K68" s="16">
        <v>6</v>
      </c>
      <c r="L68" s="16"/>
      <c r="M68" s="16">
        <v>9.5</v>
      </c>
      <c r="N68" s="16"/>
      <c r="O68" s="16">
        <v>2</v>
      </c>
      <c r="P68" s="16"/>
      <c r="Q68" s="16">
        <v>22.5</v>
      </c>
      <c r="R68" s="16">
        <v>5</v>
      </c>
      <c r="S68" s="16">
        <v>17.5</v>
      </c>
      <c r="T68" s="16"/>
      <c r="U68" s="17"/>
      <c r="V68" s="62"/>
      <c r="W68" s="16"/>
      <c r="X68" s="16">
        <v>2</v>
      </c>
      <c r="Y68" s="16"/>
      <c r="Z68" s="16">
        <v>20.5</v>
      </c>
      <c r="AA68" s="16"/>
      <c r="AB68" s="18"/>
    </row>
    <row r="69" spans="1:28" ht="15" customHeight="1" x14ac:dyDescent="0.15">
      <c r="A69" s="12" t="s">
        <v>10</v>
      </c>
      <c r="B69" s="13">
        <v>2</v>
      </c>
      <c r="C69" s="13" t="s">
        <v>36</v>
      </c>
      <c r="D69" s="14" t="s">
        <v>44</v>
      </c>
      <c r="E69" s="14" t="s">
        <v>32</v>
      </c>
      <c r="F69" s="17">
        <v>22.5</v>
      </c>
      <c r="G69" s="62"/>
      <c r="H69" s="16"/>
      <c r="I69" s="16"/>
      <c r="J69" s="16">
        <v>3</v>
      </c>
      <c r="K69" s="16">
        <v>10</v>
      </c>
      <c r="L69" s="16"/>
      <c r="M69" s="16"/>
      <c r="N69" s="16">
        <v>3</v>
      </c>
      <c r="O69" s="16">
        <v>6.5</v>
      </c>
      <c r="P69" s="16"/>
      <c r="Q69" s="16">
        <v>22.5</v>
      </c>
      <c r="R69" s="16">
        <v>22.5</v>
      </c>
      <c r="S69" s="16"/>
      <c r="T69" s="16"/>
      <c r="U69" s="17"/>
      <c r="V69" s="62"/>
      <c r="W69" s="16">
        <v>4.5</v>
      </c>
      <c r="X69" s="16">
        <v>18</v>
      </c>
      <c r="Y69" s="16"/>
      <c r="Z69" s="16"/>
      <c r="AA69" s="16"/>
      <c r="AB69" s="18"/>
    </row>
    <row r="70" spans="1:28" ht="15" customHeight="1" x14ac:dyDescent="0.15">
      <c r="A70" s="12" t="s">
        <v>242</v>
      </c>
      <c r="B70" s="13">
        <v>2</v>
      </c>
      <c r="C70" s="13" t="s">
        <v>36</v>
      </c>
      <c r="D70" s="14" t="s">
        <v>46</v>
      </c>
      <c r="E70" s="14" t="s">
        <v>32</v>
      </c>
      <c r="F70" s="17">
        <v>22.5</v>
      </c>
      <c r="G70" s="62"/>
      <c r="H70" s="16"/>
      <c r="I70" s="16"/>
      <c r="J70" s="16">
        <v>3</v>
      </c>
      <c r="K70" s="16">
        <v>8</v>
      </c>
      <c r="L70" s="16"/>
      <c r="M70" s="16"/>
      <c r="N70" s="16">
        <v>3</v>
      </c>
      <c r="O70" s="16">
        <v>8.5</v>
      </c>
      <c r="P70" s="16"/>
      <c r="Q70" s="16">
        <v>22.5</v>
      </c>
      <c r="R70" s="16">
        <v>21</v>
      </c>
      <c r="S70" s="16"/>
      <c r="T70" s="16"/>
      <c r="U70" s="17">
        <v>1.5</v>
      </c>
      <c r="V70" s="62"/>
      <c r="W70" s="16"/>
      <c r="X70" s="16">
        <v>22.5</v>
      </c>
      <c r="Y70" s="16"/>
      <c r="Z70" s="16"/>
      <c r="AA70" s="16"/>
      <c r="AB70" s="18"/>
    </row>
    <row r="71" spans="1:28" ht="15" customHeight="1" x14ac:dyDescent="0.15">
      <c r="A71" s="12" t="s">
        <v>7</v>
      </c>
      <c r="B71" s="13">
        <v>2</v>
      </c>
      <c r="C71" s="13" t="s">
        <v>30</v>
      </c>
      <c r="D71" s="14" t="s">
        <v>38</v>
      </c>
      <c r="E71" s="14" t="s">
        <v>32</v>
      </c>
      <c r="F71" s="15">
        <v>22.5</v>
      </c>
      <c r="G71" s="62"/>
      <c r="H71" s="16"/>
      <c r="I71" s="16">
        <v>1</v>
      </c>
      <c r="J71" s="16">
        <v>3</v>
      </c>
      <c r="K71" s="16">
        <v>13.5</v>
      </c>
      <c r="L71" s="16"/>
      <c r="M71" s="16">
        <v>3</v>
      </c>
      <c r="N71" s="16"/>
      <c r="O71" s="16">
        <v>2</v>
      </c>
      <c r="P71" s="16"/>
      <c r="Q71" s="16">
        <v>22.5</v>
      </c>
      <c r="R71" s="16">
        <v>22.5</v>
      </c>
      <c r="S71" s="16"/>
      <c r="T71" s="16"/>
      <c r="U71" s="17"/>
      <c r="V71" s="62"/>
      <c r="W71" s="16"/>
      <c r="X71" s="16">
        <v>19</v>
      </c>
      <c r="Y71" s="16"/>
      <c r="Z71" s="16">
        <v>3.5</v>
      </c>
      <c r="AA71" s="16"/>
      <c r="AB71" s="18"/>
    </row>
    <row r="72" spans="1:28" ht="15" customHeight="1" x14ac:dyDescent="0.15">
      <c r="A72" s="12" t="s">
        <v>14</v>
      </c>
      <c r="B72" s="13">
        <v>1</v>
      </c>
      <c r="C72" s="13" t="s">
        <v>36</v>
      </c>
      <c r="D72" s="14" t="s">
        <v>38</v>
      </c>
      <c r="E72" s="14" t="s">
        <v>47</v>
      </c>
      <c r="F72" s="17">
        <v>22.5</v>
      </c>
      <c r="G72" s="62"/>
      <c r="H72" s="16"/>
      <c r="I72" s="16">
        <v>1</v>
      </c>
      <c r="J72" s="16">
        <v>3</v>
      </c>
      <c r="K72" s="16">
        <v>6</v>
      </c>
      <c r="L72" s="16"/>
      <c r="M72" s="16">
        <v>10.5</v>
      </c>
      <c r="N72" s="16"/>
      <c r="O72" s="16">
        <v>2</v>
      </c>
      <c r="P72" s="16"/>
      <c r="Q72" s="16">
        <v>22.5</v>
      </c>
      <c r="R72" s="16">
        <v>8</v>
      </c>
      <c r="S72" s="16">
        <v>14.5</v>
      </c>
      <c r="T72" s="16"/>
      <c r="U72" s="17"/>
      <c r="V72" s="62"/>
      <c r="W72" s="16"/>
      <c r="X72" s="16">
        <v>16</v>
      </c>
      <c r="Y72" s="16"/>
      <c r="Z72" s="16">
        <v>6.5</v>
      </c>
      <c r="AA72" s="16"/>
      <c r="AB72" s="18"/>
    </row>
    <row r="73" spans="1:28" ht="15" customHeight="1" x14ac:dyDescent="0.15">
      <c r="A73" s="12" t="s">
        <v>8</v>
      </c>
      <c r="B73" s="13">
        <v>2</v>
      </c>
      <c r="C73" s="13" t="s">
        <v>30</v>
      </c>
      <c r="D73" s="14" t="s">
        <v>49</v>
      </c>
      <c r="E73" s="14" t="s">
        <v>32</v>
      </c>
      <c r="F73" s="15">
        <v>22.5</v>
      </c>
      <c r="G73" s="62"/>
      <c r="H73" s="16"/>
      <c r="I73" s="16">
        <v>1</v>
      </c>
      <c r="J73" s="16">
        <v>3</v>
      </c>
      <c r="K73" s="16">
        <v>13.5</v>
      </c>
      <c r="L73" s="16"/>
      <c r="M73" s="16">
        <v>3</v>
      </c>
      <c r="N73" s="16"/>
      <c r="O73" s="16">
        <v>2</v>
      </c>
      <c r="P73" s="16"/>
      <c r="Q73" s="16">
        <v>22.5</v>
      </c>
      <c r="R73" s="16">
        <v>19</v>
      </c>
      <c r="S73" s="16">
        <v>3.5</v>
      </c>
      <c r="T73" s="16"/>
      <c r="U73" s="17"/>
      <c r="V73" s="62"/>
      <c r="W73" s="16"/>
      <c r="X73" s="16">
        <v>19</v>
      </c>
      <c r="Y73" s="16"/>
      <c r="Z73" s="16">
        <v>3.5</v>
      </c>
      <c r="AA73" s="16"/>
      <c r="AB73" s="18"/>
    </row>
    <row r="74" spans="1:28" ht="15" customHeight="1" x14ac:dyDescent="0.15">
      <c r="A74" s="12" t="s">
        <v>15</v>
      </c>
      <c r="B74" s="13">
        <v>1</v>
      </c>
      <c r="C74" s="13" t="s">
        <v>36</v>
      </c>
      <c r="D74" s="14" t="s">
        <v>49</v>
      </c>
      <c r="E74" s="14" t="s">
        <v>47</v>
      </c>
      <c r="F74" s="17">
        <v>22.5</v>
      </c>
      <c r="G74" s="62"/>
      <c r="H74" s="16"/>
      <c r="I74" s="16">
        <v>1</v>
      </c>
      <c r="J74" s="16">
        <v>3</v>
      </c>
      <c r="K74" s="16">
        <v>6</v>
      </c>
      <c r="L74" s="16"/>
      <c r="M74" s="16">
        <v>10.5</v>
      </c>
      <c r="N74" s="16"/>
      <c r="O74" s="16">
        <v>2</v>
      </c>
      <c r="P74" s="16"/>
      <c r="Q74" s="16">
        <v>22.5</v>
      </c>
      <c r="R74" s="16">
        <v>8</v>
      </c>
      <c r="S74" s="16">
        <v>14.5</v>
      </c>
      <c r="T74" s="16"/>
      <c r="U74" s="17"/>
      <c r="V74" s="62"/>
      <c r="W74" s="16"/>
      <c r="X74" s="16">
        <v>16</v>
      </c>
      <c r="Y74" s="16"/>
      <c r="Z74" s="16">
        <v>6.5</v>
      </c>
      <c r="AA74" s="16"/>
      <c r="AB74" s="18"/>
    </row>
    <row r="75" spans="1:28" ht="15" customHeight="1" x14ac:dyDescent="0.15">
      <c r="A75" s="12" t="s">
        <v>6</v>
      </c>
      <c r="B75" s="13">
        <v>2</v>
      </c>
      <c r="C75" s="13" t="s">
        <v>36</v>
      </c>
      <c r="D75" s="14" t="s">
        <v>44</v>
      </c>
      <c r="E75" s="14" t="s">
        <v>32</v>
      </c>
      <c r="F75" s="17">
        <v>22.5</v>
      </c>
      <c r="G75" s="62"/>
      <c r="H75" s="16"/>
      <c r="I75" s="16"/>
      <c r="J75" s="16">
        <v>2</v>
      </c>
      <c r="K75" s="16">
        <v>15.5</v>
      </c>
      <c r="L75" s="16"/>
      <c r="M75" s="16">
        <v>3</v>
      </c>
      <c r="N75" s="16"/>
      <c r="O75" s="16">
        <v>2</v>
      </c>
      <c r="P75" s="16"/>
      <c r="Q75" s="16">
        <v>22.5</v>
      </c>
      <c r="R75" s="16">
        <v>22.5</v>
      </c>
      <c r="S75" s="16"/>
      <c r="T75" s="16"/>
      <c r="U75" s="17"/>
      <c r="V75" s="62"/>
      <c r="W75" s="16"/>
      <c r="X75" s="16">
        <v>16</v>
      </c>
      <c r="Y75" s="16"/>
      <c r="Z75" s="16">
        <v>4.5</v>
      </c>
      <c r="AA75" s="16">
        <v>2</v>
      </c>
      <c r="AB75" s="18"/>
    </row>
    <row r="76" spans="1:28" ht="15" customHeight="1" x14ac:dyDescent="0.15">
      <c r="A76" s="12" t="s">
        <v>13</v>
      </c>
      <c r="B76" s="13">
        <v>2</v>
      </c>
      <c r="C76" s="13" t="s">
        <v>36</v>
      </c>
      <c r="D76" s="14" t="s">
        <v>46</v>
      </c>
      <c r="E76" s="14" t="s">
        <v>32</v>
      </c>
      <c r="F76" s="17">
        <v>22.5</v>
      </c>
      <c r="G76" s="62"/>
      <c r="H76" s="16"/>
      <c r="I76" s="16"/>
      <c r="J76" s="16">
        <v>2</v>
      </c>
      <c r="K76" s="16">
        <v>15.5</v>
      </c>
      <c r="L76" s="16"/>
      <c r="M76" s="16">
        <v>3</v>
      </c>
      <c r="N76" s="16"/>
      <c r="O76" s="16">
        <v>2</v>
      </c>
      <c r="P76" s="16"/>
      <c r="Q76" s="16">
        <v>22.5</v>
      </c>
      <c r="R76" s="16">
        <v>22.5</v>
      </c>
      <c r="S76" s="16"/>
      <c r="T76" s="16"/>
      <c r="U76" s="17"/>
      <c r="V76" s="62"/>
      <c r="W76" s="16"/>
      <c r="X76" s="16">
        <v>16</v>
      </c>
      <c r="Y76" s="16"/>
      <c r="Z76" s="16">
        <v>6.5</v>
      </c>
      <c r="AA76" s="16"/>
      <c r="AB76" s="18"/>
    </row>
    <row r="77" spans="1:28" ht="15" customHeight="1" x14ac:dyDescent="0.15">
      <c r="A77" s="12" t="s">
        <v>243</v>
      </c>
      <c r="B77" s="13">
        <v>2</v>
      </c>
      <c r="C77" s="13" t="s">
        <v>30</v>
      </c>
      <c r="D77" s="14" t="s">
        <v>49</v>
      </c>
      <c r="E77" s="14" t="s">
        <v>32</v>
      </c>
      <c r="F77" s="15">
        <v>22.5</v>
      </c>
      <c r="G77" s="62"/>
      <c r="H77" s="16"/>
      <c r="I77" s="16">
        <v>5</v>
      </c>
      <c r="J77" s="16"/>
      <c r="K77" s="16">
        <v>5</v>
      </c>
      <c r="L77" s="16"/>
      <c r="M77" s="16">
        <v>6</v>
      </c>
      <c r="N77" s="16"/>
      <c r="O77" s="16">
        <v>6.5</v>
      </c>
      <c r="P77" s="16"/>
      <c r="Q77" s="16">
        <v>22.5</v>
      </c>
      <c r="R77" s="16">
        <v>22.5</v>
      </c>
      <c r="S77" s="16"/>
      <c r="T77" s="16"/>
      <c r="U77" s="17"/>
      <c r="V77" s="62">
        <v>1.5</v>
      </c>
      <c r="W77" s="5">
        <v>1.5</v>
      </c>
      <c r="X77" s="16">
        <v>14.5</v>
      </c>
      <c r="Y77" s="16"/>
      <c r="Z77" s="16">
        <v>2.5</v>
      </c>
      <c r="AA77" s="16">
        <v>2.5</v>
      </c>
      <c r="AB77" s="18"/>
    </row>
    <row r="78" spans="1:28" ht="15" customHeight="1" x14ac:dyDescent="0.15">
      <c r="A78" s="25" t="s">
        <v>11</v>
      </c>
      <c r="B78" s="26">
        <v>2</v>
      </c>
      <c r="C78" s="26" t="s">
        <v>36</v>
      </c>
      <c r="D78" s="27" t="s">
        <v>44</v>
      </c>
      <c r="E78" s="14" t="s">
        <v>32</v>
      </c>
      <c r="F78" s="28">
        <v>22.5</v>
      </c>
      <c r="G78" s="52"/>
      <c r="H78" s="5"/>
      <c r="I78" s="5"/>
      <c r="J78" s="5"/>
      <c r="K78" s="5">
        <v>15.5</v>
      </c>
      <c r="L78" s="5"/>
      <c r="M78" s="5">
        <v>3</v>
      </c>
      <c r="N78" s="5"/>
      <c r="O78" s="5">
        <v>4</v>
      </c>
      <c r="P78" s="5"/>
      <c r="Q78" s="5">
        <v>22.5</v>
      </c>
      <c r="R78" s="5">
        <v>18</v>
      </c>
      <c r="S78" s="5">
        <v>4.5</v>
      </c>
      <c r="T78" s="5"/>
      <c r="U78" s="28"/>
      <c r="V78" s="52"/>
      <c r="W78" s="5"/>
      <c r="X78" s="5">
        <v>18</v>
      </c>
      <c r="Y78" s="5"/>
      <c r="Z78" s="5">
        <v>4.5</v>
      </c>
      <c r="AA78" s="5"/>
      <c r="AB78" s="29"/>
    </row>
    <row r="79" spans="1:28" ht="15" customHeight="1" x14ac:dyDescent="0.15">
      <c r="A79" s="12" t="s">
        <v>244</v>
      </c>
      <c r="B79" s="13">
        <v>2</v>
      </c>
      <c r="C79" s="13"/>
      <c r="D79" s="13"/>
      <c r="E79" s="13"/>
      <c r="F79" s="15"/>
      <c r="G79" s="63"/>
      <c r="H79" s="21"/>
      <c r="I79" s="21"/>
      <c r="J79" s="21"/>
      <c r="K79" s="21"/>
      <c r="L79" s="21"/>
      <c r="M79" s="21"/>
      <c r="N79" s="21"/>
      <c r="O79" s="21"/>
      <c r="P79" s="21"/>
      <c r="Q79" s="21"/>
      <c r="R79" s="21"/>
      <c r="S79" s="21"/>
      <c r="T79" s="21"/>
      <c r="U79" s="73"/>
      <c r="V79" s="74"/>
      <c r="W79" s="21"/>
      <c r="X79" s="21">
        <v>18.5</v>
      </c>
      <c r="Y79" s="21"/>
      <c r="Z79" s="21">
        <v>4</v>
      </c>
      <c r="AA79" s="21"/>
      <c r="AB79" s="22"/>
    </row>
    <row r="80" spans="1:28" ht="15" customHeight="1" x14ac:dyDescent="0.15">
      <c r="A80" s="12" t="s">
        <v>245</v>
      </c>
      <c r="B80" s="13">
        <v>2</v>
      </c>
      <c r="C80" s="26"/>
      <c r="D80" s="13"/>
      <c r="E80" s="13"/>
      <c r="F80" s="20"/>
      <c r="G80" s="62"/>
      <c r="H80" s="16"/>
      <c r="I80" s="16"/>
      <c r="J80" s="16"/>
      <c r="K80" s="16"/>
      <c r="L80" s="21"/>
      <c r="M80" s="21"/>
      <c r="N80" s="21"/>
      <c r="O80" s="21"/>
      <c r="P80" s="16"/>
      <c r="Q80" s="21"/>
      <c r="R80" s="21"/>
      <c r="S80" s="21"/>
      <c r="T80" s="21"/>
      <c r="U80" s="20"/>
      <c r="V80" s="63"/>
      <c r="W80" s="21"/>
      <c r="X80" s="21">
        <v>18</v>
      </c>
      <c r="Y80" s="21"/>
      <c r="Z80" s="21">
        <v>4.5</v>
      </c>
      <c r="AA80" s="21"/>
      <c r="AB80" s="22"/>
    </row>
    <row r="81" spans="1:28" ht="15" customHeight="1" x14ac:dyDescent="0.15">
      <c r="A81" s="12" t="s">
        <v>246</v>
      </c>
      <c r="B81" s="13">
        <v>2</v>
      </c>
      <c r="C81" s="13"/>
      <c r="D81" s="13"/>
      <c r="E81" s="13"/>
      <c r="F81" s="15"/>
      <c r="G81" s="63"/>
      <c r="H81" s="21"/>
      <c r="I81" s="21"/>
      <c r="J81" s="21"/>
      <c r="K81" s="21"/>
      <c r="L81" s="21"/>
      <c r="M81" s="21"/>
      <c r="N81" s="21"/>
      <c r="O81" s="21"/>
      <c r="P81" s="21"/>
      <c r="Q81" s="21"/>
      <c r="R81" s="21"/>
      <c r="S81" s="21"/>
      <c r="T81" s="21"/>
      <c r="U81" s="20"/>
      <c r="V81" s="63"/>
      <c r="W81" s="21"/>
      <c r="X81" s="21">
        <v>18.5</v>
      </c>
      <c r="Y81" s="21"/>
      <c r="Z81" s="21">
        <v>4</v>
      </c>
      <c r="AA81" s="21"/>
      <c r="AB81" s="22"/>
    </row>
    <row r="82" spans="1:28" ht="15" customHeight="1" x14ac:dyDescent="0.15">
      <c r="A82" s="25" t="s">
        <v>247</v>
      </c>
      <c r="B82" s="13">
        <v>2</v>
      </c>
      <c r="C82" s="26"/>
      <c r="D82" s="13"/>
      <c r="E82" s="13"/>
      <c r="F82" s="15"/>
      <c r="G82" s="76"/>
      <c r="H82" s="30"/>
      <c r="I82" s="30"/>
      <c r="J82" s="30"/>
      <c r="K82" s="30"/>
      <c r="L82" s="30"/>
      <c r="M82" s="30"/>
      <c r="N82" s="30"/>
      <c r="O82" s="30"/>
      <c r="P82" s="30"/>
      <c r="Q82" s="30"/>
      <c r="R82" s="30"/>
      <c r="S82" s="30"/>
      <c r="T82" s="30"/>
      <c r="U82" s="31"/>
      <c r="V82" s="63">
        <v>2</v>
      </c>
      <c r="W82" s="21">
        <v>2</v>
      </c>
      <c r="X82" s="30">
        <v>7.5</v>
      </c>
      <c r="Y82" s="30">
        <v>11</v>
      </c>
      <c r="Z82" s="30"/>
      <c r="AA82" s="30"/>
      <c r="AB82" s="22"/>
    </row>
    <row r="83" spans="1:28" ht="15" customHeight="1" x14ac:dyDescent="0.15">
      <c r="A83" s="25" t="s">
        <v>248</v>
      </c>
      <c r="B83" s="13">
        <v>2</v>
      </c>
      <c r="C83" s="26"/>
      <c r="D83" s="13"/>
      <c r="E83" s="13"/>
      <c r="F83" s="15"/>
      <c r="G83" s="76"/>
      <c r="H83" s="30"/>
      <c r="I83" s="30"/>
      <c r="J83" s="30"/>
      <c r="K83" s="30"/>
      <c r="L83" s="30"/>
      <c r="M83" s="30"/>
      <c r="N83" s="30"/>
      <c r="O83" s="30"/>
      <c r="P83" s="30"/>
      <c r="Q83" s="30"/>
      <c r="R83" s="30"/>
      <c r="S83" s="30"/>
      <c r="T83" s="30"/>
      <c r="U83" s="31"/>
      <c r="V83" s="63"/>
      <c r="W83" s="21">
        <v>2.5</v>
      </c>
      <c r="X83" s="30">
        <v>20</v>
      </c>
      <c r="Y83" s="30"/>
      <c r="Z83" s="30"/>
      <c r="AA83" s="30"/>
      <c r="AB83" s="22"/>
    </row>
    <row r="84" spans="1:28" ht="15" customHeight="1" x14ac:dyDescent="0.15">
      <c r="A84" s="25" t="s">
        <v>249</v>
      </c>
      <c r="B84" s="13">
        <v>2</v>
      </c>
      <c r="C84" s="26"/>
      <c r="D84" s="13"/>
      <c r="E84" s="13"/>
      <c r="F84" s="15"/>
      <c r="G84" s="76"/>
      <c r="H84" s="30"/>
      <c r="I84" s="30"/>
      <c r="J84" s="30"/>
      <c r="K84" s="30"/>
      <c r="L84" s="30"/>
      <c r="M84" s="30"/>
      <c r="N84" s="30"/>
      <c r="O84" s="30"/>
      <c r="P84" s="30"/>
      <c r="Q84" s="30"/>
      <c r="R84" s="30"/>
      <c r="S84" s="30"/>
      <c r="T84" s="30"/>
      <c r="U84" s="31"/>
      <c r="V84" s="63">
        <v>4.5</v>
      </c>
      <c r="W84" s="21"/>
      <c r="X84" s="30">
        <v>13.5</v>
      </c>
      <c r="Y84" s="30"/>
      <c r="Z84" s="30">
        <v>4.5</v>
      </c>
      <c r="AA84" s="30"/>
      <c r="AB84" s="22"/>
    </row>
    <row r="85" spans="1:28" ht="15" customHeight="1" x14ac:dyDescent="0.15">
      <c r="A85" s="25" t="s">
        <v>250</v>
      </c>
      <c r="B85" s="13">
        <v>1</v>
      </c>
      <c r="C85" s="26" t="s">
        <v>30</v>
      </c>
      <c r="D85" s="13" t="s">
        <v>33</v>
      </c>
      <c r="E85" s="13" t="s">
        <v>45</v>
      </c>
      <c r="F85" s="15">
        <v>45</v>
      </c>
      <c r="G85" s="76"/>
      <c r="H85" s="30"/>
      <c r="I85" s="30">
        <v>3</v>
      </c>
      <c r="J85" s="30">
        <v>2</v>
      </c>
      <c r="K85" s="30"/>
      <c r="L85" s="30">
        <v>10</v>
      </c>
      <c r="M85" s="30">
        <v>10</v>
      </c>
      <c r="N85" s="30">
        <v>13</v>
      </c>
      <c r="O85" s="30">
        <v>7</v>
      </c>
      <c r="P85" s="30"/>
      <c r="Q85" s="30">
        <v>45</v>
      </c>
      <c r="R85" s="30">
        <v>3</v>
      </c>
      <c r="S85" s="30">
        <v>10</v>
      </c>
      <c r="T85" s="30">
        <v>26</v>
      </c>
      <c r="U85" s="31">
        <v>6</v>
      </c>
      <c r="V85" s="63">
        <v>5</v>
      </c>
      <c r="W85" s="21">
        <v>5</v>
      </c>
      <c r="X85" s="30">
        <v>14</v>
      </c>
      <c r="Y85" s="30">
        <v>5</v>
      </c>
      <c r="Z85" s="30">
        <v>4</v>
      </c>
      <c r="AA85" s="30">
        <v>8</v>
      </c>
      <c r="AB85" s="22">
        <v>4</v>
      </c>
    </row>
    <row r="86" spans="1:28" ht="15" customHeight="1" x14ac:dyDescent="0.15">
      <c r="A86" s="25" t="s">
        <v>251</v>
      </c>
      <c r="B86" s="13">
        <v>1</v>
      </c>
      <c r="C86" s="26" t="s">
        <v>36</v>
      </c>
      <c r="D86" s="13" t="s">
        <v>106</v>
      </c>
      <c r="E86" s="13" t="s">
        <v>32</v>
      </c>
      <c r="F86" s="15">
        <v>22.5</v>
      </c>
      <c r="G86" s="76"/>
      <c r="H86" s="30"/>
      <c r="I86" s="30"/>
      <c r="J86" s="30"/>
      <c r="K86" s="30"/>
      <c r="L86" s="30">
        <v>3</v>
      </c>
      <c r="M86" s="30">
        <v>5</v>
      </c>
      <c r="N86" s="30">
        <v>5</v>
      </c>
      <c r="O86" s="30">
        <v>9.5</v>
      </c>
      <c r="P86" s="30"/>
      <c r="Q86" s="30">
        <v>22.5</v>
      </c>
      <c r="R86" s="30">
        <v>10</v>
      </c>
      <c r="S86" s="30">
        <v>10</v>
      </c>
      <c r="T86" s="30"/>
      <c r="U86" s="31">
        <v>2.5</v>
      </c>
      <c r="V86" s="63">
        <v>2.5</v>
      </c>
      <c r="W86" s="21"/>
      <c r="X86" s="30"/>
      <c r="Y86" s="30">
        <v>2.5</v>
      </c>
      <c r="Z86" s="30">
        <v>6</v>
      </c>
      <c r="AA86" s="30">
        <v>6</v>
      </c>
      <c r="AB86" s="22">
        <v>5.5</v>
      </c>
    </row>
    <row r="87" spans="1:28" ht="15" customHeight="1" x14ac:dyDescent="0.15">
      <c r="A87" s="25" t="s">
        <v>252</v>
      </c>
      <c r="B87" s="13">
        <v>1</v>
      </c>
      <c r="C87" s="26" t="s">
        <v>30</v>
      </c>
      <c r="D87" s="13" t="s">
        <v>41</v>
      </c>
      <c r="E87" s="13" t="s">
        <v>32</v>
      </c>
      <c r="F87" s="15">
        <v>22.5</v>
      </c>
      <c r="G87" s="76"/>
      <c r="H87" s="30"/>
      <c r="I87" s="30"/>
      <c r="J87" s="30"/>
      <c r="K87" s="30"/>
      <c r="L87" s="30"/>
      <c r="M87" s="30">
        <v>3</v>
      </c>
      <c r="N87" s="30">
        <v>5</v>
      </c>
      <c r="O87" s="30">
        <v>14.5</v>
      </c>
      <c r="P87" s="30"/>
      <c r="Q87" s="30">
        <v>22.5</v>
      </c>
      <c r="R87" s="30">
        <v>15</v>
      </c>
      <c r="S87" s="30"/>
      <c r="T87" s="30"/>
      <c r="U87" s="31">
        <v>7.5</v>
      </c>
      <c r="V87" s="63">
        <v>4.5</v>
      </c>
      <c r="W87" s="21">
        <v>2.5</v>
      </c>
      <c r="X87" s="30">
        <v>4</v>
      </c>
      <c r="Y87" s="30">
        <v>2.5</v>
      </c>
      <c r="Z87" s="30">
        <v>4</v>
      </c>
      <c r="AA87" s="30">
        <v>2.5</v>
      </c>
      <c r="AB87" s="22">
        <v>2.5</v>
      </c>
    </row>
    <row r="88" spans="1:28" ht="15" customHeight="1" x14ac:dyDescent="0.15">
      <c r="A88" s="25" t="s">
        <v>253</v>
      </c>
      <c r="B88" s="13">
        <v>1</v>
      </c>
      <c r="C88" s="26" t="s">
        <v>36</v>
      </c>
      <c r="D88" s="13" t="s">
        <v>105</v>
      </c>
      <c r="E88" s="13" t="s">
        <v>257</v>
      </c>
      <c r="F88" s="15">
        <v>30</v>
      </c>
      <c r="G88" s="76"/>
      <c r="H88" s="30"/>
      <c r="I88" s="30"/>
      <c r="J88" s="30"/>
      <c r="K88" s="30"/>
      <c r="L88" s="30"/>
      <c r="M88" s="30"/>
      <c r="N88" s="30"/>
      <c r="O88" s="30">
        <v>30</v>
      </c>
      <c r="P88" s="30"/>
      <c r="Q88" s="30">
        <v>30</v>
      </c>
      <c r="R88" s="30"/>
      <c r="S88" s="30"/>
      <c r="T88" s="30"/>
      <c r="U88" s="31">
        <v>45</v>
      </c>
      <c r="V88" s="63">
        <v>15</v>
      </c>
      <c r="W88" s="21">
        <v>15</v>
      </c>
      <c r="X88" s="30"/>
      <c r="Y88" s="30"/>
      <c r="Z88" s="30"/>
      <c r="AA88" s="30"/>
      <c r="AB88" s="22">
        <v>15</v>
      </c>
    </row>
    <row r="89" spans="1:28" ht="15" customHeight="1" x14ac:dyDescent="0.15">
      <c r="A89" s="25" t="s">
        <v>254</v>
      </c>
      <c r="B89" s="13">
        <v>2</v>
      </c>
      <c r="C89" s="26" t="s">
        <v>36</v>
      </c>
      <c r="D89" s="13"/>
      <c r="E89" s="13" t="s">
        <v>32</v>
      </c>
      <c r="F89" s="15">
        <v>22.5</v>
      </c>
      <c r="G89" s="76"/>
      <c r="H89" s="30"/>
      <c r="I89" s="30"/>
      <c r="J89" s="30"/>
      <c r="K89" s="30"/>
      <c r="L89" s="30"/>
      <c r="M89" s="30"/>
      <c r="N89" s="30"/>
      <c r="O89" s="30">
        <v>22.5</v>
      </c>
      <c r="P89" s="30"/>
      <c r="Q89" s="30">
        <v>22.5</v>
      </c>
      <c r="R89" s="30">
        <v>22.5</v>
      </c>
      <c r="S89" s="30"/>
      <c r="T89" s="30"/>
      <c r="U89" s="31"/>
      <c r="V89" s="63">
        <v>7</v>
      </c>
      <c r="W89" s="21">
        <v>4.5</v>
      </c>
      <c r="X89" s="30"/>
      <c r="Y89" s="30"/>
      <c r="Z89" s="30"/>
      <c r="AA89" s="30"/>
      <c r="AB89" s="22">
        <v>11</v>
      </c>
    </row>
    <row r="90" spans="1:28" ht="15" customHeight="1" x14ac:dyDescent="0.15">
      <c r="A90" s="25" t="s">
        <v>255</v>
      </c>
      <c r="B90" s="13">
        <v>2</v>
      </c>
      <c r="C90" s="26"/>
      <c r="D90" s="13"/>
      <c r="E90" s="13" t="s">
        <v>32</v>
      </c>
      <c r="F90" s="20">
        <v>22.5</v>
      </c>
      <c r="G90" s="76"/>
      <c r="H90" s="30"/>
      <c r="I90" s="30"/>
      <c r="J90" s="30"/>
      <c r="K90" s="30"/>
      <c r="L90" s="30"/>
      <c r="M90" s="30"/>
      <c r="N90" s="30"/>
      <c r="O90" s="30">
        <v>22.5</v>
      </c>
      <c r="P90" s="30"/>
      <c r="Q90" s="30">
        <v>22.5</v>
      </c>
      <c r="R90" s="30">
        <v>22.5</v>
      </c>
      <c r="S90" s="30"/>
      <c r="T90" s="30"/>
      <c r="U90" s="31"/>
      <c r="V90" s="63">
        <v>7</v>
      </c>
      <c r="W90" s="21">
        <v>4.5</v>
      </c>
      <c r="X90" s="30"/>
      <c r="Y90" s="30"/>
      <c r="Z90" s="30"/>
      <c r="AA90" s="30"/>
      <c r="AB90" s="22">
        <v>11</v>
      </c>
    </row>
    <row r="91" spans="1:28" ht="15" customHeight="1" thickBot="1" x14ac:dyDescent="0.2">
      <c r="A91" s="77" t="s">
        <v>256</v>
      </c>
      <c r="B91" s="39">
        <v>2</v>
      </c>
      <c r="C91" s="39"/>
      <c r="D91" s="40"/>
      <c r="E91" s="40" t="s">
        <v>32</v>
      </c>
      <c r="F91" s="41">
        <v>22.5</v>
      </c>
      <c r="G91" s="65"/>
      <c r="H91" s="42"/>
      <c r="I91" s="42"/>
      <c r="J91" s="42"/>
      <c r="K91" s="42"/>
      <c r="L91" s="42"/>
      <c r="M91" s="42"/>
      <c r="N91" s="42"/>
      <c r="O91" s="42">
        <v>22.5</v>
      </c>
      <c r="P91" s="42"/>
      <c r="Q91" s="42">
        <v>22.5</v>
      </c>
      <c r="R91" s="42">
        <v>22.5</v>
      </c>
      <c r="S91" s="42"/>
      <c r="T91" s="42"/>
      <c r="U91" s="41"/>
      <c r="V91" s="65">
        <v>7</v>
      </c>
      <c r="W91" s="42">
        <v>4.5</v>
      </c>
      <c r="X91" s="42"/>
      <c r="Y91" s="42"/>
      <c r="Z91" s="42"/>
      <c r="AA91" s="42"/>
      <c r="AB91" s="43">
        <v>11</v>
      </c>
    </row>
    <row r="92" spans="1:28" ht="15" customHeight="1" thickTop="1" x14ac:dyDescent="0.15">
      <c r="A92" s="78"/>
      <c r="B92" s="79"/>
      <c r="C92" s="79"/>
      <c r="D92" s="80"/>
      <c r="E92" s="80"/>
      <c r="F92" s="51"/>
      <c r="G92" s="51"/>
      <c r="H92" s="51"/>
      <c r="I92" s="51"/>
      <c r="J92" s="51"/>
      <c r="K92" s="51"/>
      <c r="L92" s="51"/>
      <c r="M92" s="51"/>
      <c r="N92" s="51"/>
      <c r="O92" s="51"/>
      <c r="P92" s="51"/>
      <c r="Q92" s="51"/>
      <c r="R92" s="51"/>
      <c r="S92" s="51"/>
      <c r="T92" s="51"/>
      <c r="U92" s="51"/>
      <c r="V92" s="51"/>
      <c r="W92" s="51"/>
      <c r="X92" s="51"/>
      <c r="Y92" s="51"/>
      <c r="Z92" s="51"/>
      <c r="AA92" s="51"/>
      <c r="AB92" s="51"/>
    </row>
    <row r="93" spans="1:28" s="84" customFormat="1" ht="20.100000000000001" customHeight="1" thickBot="1" x14ac:dyDescent="0.2">
      <c r="A93" s="81" t="s">
        <v>107</v>
      </c>
      <c r="B93" s="82"/>
      <c r="C93" s="82"/>
      <c r="D93" s="83"/>
      <c r="E93" s="83"/>
      <c r="F93" s="7"/>
      <c r="G93" s="7"/>
      <c r="H93" s="7"/>
      <c r="I93" s="7"/>
      <c r="J93" s="7"/>
      <c r="K93" s="7"/>
      <c r="L93" s="7"/>
      <c r="M93" s="7"/>
      <c r="N93" s="7"/>
      <c r="O93" s="7"/>
      <c r="P93" s="7"/>
      <c r="Q93" s="7"/>
      <c r="R93" s="7"/>
      <c r="S93" s="7"/>
      <c r="T93" s="7"/>
      <c r="U93" s="7"/>
      <c r="V93" s="7"/>
      <c r="W93" s="7"/>
      <c r="X93" s="7"/>
      <c r="Y93" s="7"/>
      <c r="Z93" s="7"/>
      <c r="AA93" s="7"/>
      <c r="AB93" s="7"/>
    </row>
    <row r="94" spans="1:28" s="84" customFormat="1" ht="12" customHeight="1" thickTop="1" x14ac:dyDescent="0.15">
      <c r="A94" s="85" t="s">
        <v>108</v>
      </c>
      <c r="B94" s="86"/>
      <c r="C94" s="86"/>
      <c r="D94" s="87"/>
      <c r="E94" s="87"/>
      <c r="F94" s="88"/>
      <c r="G94" s="88"/>
      <c r="H94" s="88"/>
      <c r="I94" s="88"/>
      <c r="J94" s="88"/>
      <c r="K94" s="88"/>
      <c r="L94" s="88"/>
      <c r="M94" s="88"/>
      <c r="N94" s="88"/>
      <c r="O94" s="88"/>
      <c r="P94" s="88"/>
      <c r="Q94" s="88"/>
      <c r="R94" s="88"/>
      <c r="S94" s="88"/>
      <c r="T94" s="88"/>
      <c r="U94" s="88"/>
      <c r="V94" s="88"/>
      <c r="W94" s="88"/>
      <c r="X94" s="88"/>
      <c r="Y94" s="88"/>
      <c r="Z94" s="88"/>
      <c r="AA94" s="88"/>
      <c r="AB94" s="89"/>
    </row>
    <row r="95" spans="1:28" ht="14.45" customHeight="1" x14ac:dyDescent="0.15">
      <c r="A95" s="35" t="s">
        <v>109</v>
      </c>
      <c r="B95" s="36">
        <v>1</v>
      </c>
      <c r="C95" s="36" t="s">
        <v>110</v>
      </c>
      <c r="D95" s="14" t="s">
        <v>34</v>
      </c>
      <c r="E95" s="14" t="s">
        <v>32</v>
      </c>
      <c r="F95" s="90">
        <v>22.5</v>
      </c>
      <c r="G95" s="63">
        <v>22.5</v>
      </c>
      <c r="H95" s="16"/>
      <c r="I95" s="16"/>
      <c r="J95" s="16"/>
      <c r="K95" s="16"/>
      <c r="L95" s="16"/>
      <c r="M95" s="16"/>
      <c r="N95" s="16"/>
      <c r="O95" s="16"/>
      <c r="P95" s="16"/>
      <c r="Q95" s="16">
        <f t="shared" ref="Q95:Q112" si="0">SUM(I95:P95)</f>
        <v>0</v>
      </c>
      <c r="R95" s="16">
        <v>22.5</v>
      </c>
      <c r="S95" s="16"/>
      <c r="T95" s="16"/>
      <c r="U95" s="17"/>
      <c r="V95" s="62">
        <v>4.5</v>
      </c>
      <c r="W95" s="16"/>
      <c r="X95" s="16"/>
      <c r="Y95" s="16"/>
      <c r="Z95" s="16"/>
      <c r="AA95" s="16">
        <v>18</v>
      </c>
      <c r="AB95" s="18"/>
    </row>
    <row r="96" spans="1:28" ht="14.45" customHeight="1" x14ac:dyDescent="0.15">
      <c r="A96" s="35" t="s">
        <v>111</v>
      </c>
      <c r="B96" s="36">
        <v>1</v>
      </c>
      <c r="C96" s="36" t="s">
        <v>110</v>
      </c>
      <c r="D96" s="14" t="s">
        <v>33</v>
      </c>
      <c r="E96" s="14" t="s">
        <v>32</v>
      </c>
      <c r="F96" s="90">
        <v>22.5</v>
      </c>
      <c r="G96" s="63">
        <v>22.5</v>
      </c>
      <c r="H96" s="16"/>
      <c r="I96" s="16"/>
      <c r="J96" s="16"/>
      <c r="K96" s="16"/>
      <c r="L96" s="16"/>
      <c r="M96" s="16"/>
      <c r="N96" s="16"/>
      <c r="O96" s="16"/>
      <c r="P96" s="16"/>
      <c r="Q96" s="16">
        <f t="shared" si="0"/>
        <v>0</v>
      </c>
      <c r="R96" s="16">
        <v>22.5</v>
      </c>
      <c r="S96" s="16"/>
      <c r="T96" s="16"/>
      <c r="U96" s="17"/>
      <c r="V96" s="62">
        <v>4.5</v>
      </c>
      <c r="W96" s="16"/>
      <c r="X96" s="16"/>
      <c r="Y96" s="16"/>
      <c r="Z96" s="16"/>
      <c r="AA96" s="16">
        <v>18</v>
      </c>
      <c r="AB96" s="18"/>
    </row>
    <row r="97" spans="1:28" ht="14.45" customHeight="1" x14ac:dyDescent="0.15">
      <c r="A97" s="35" t="s">
        <v>112</v>
      </c>
      <c r="B97" s="13">
        <v>1</v>
      </c>
      <c r="C97" s="36" t="s">
        <v>110</v>
      </c>
      <c r="D97" s="14" t="s">
        <v>34</v>
      </c>
      <c r="E97" s="14" t="s">
        <v>32</v>
      </c>
      <c r="F97" s="90">
        <v>22.5</v>
      </c>
      <c r="G97" s="63">
        <v>22.5</v>
      </c>
      <c r="H97" s="16"/>
      <c r="I97" s="16"/>
      <c r="J97" s="16"/>
      <c r="K97" s="16"/>
      <c r="L97" s="16"/>
      <c r="M97" s="16"/>
      <c r="N97" s="16"/>
      <c r="O97" s="16"/>
      <c r="P97" s="16"/>
      <c r="Q97" s="16">
        <f t="shared" si="0"/>
        <v>0</v>
      </c>
      <c r="R97" s="16">
        <v>22.5</v>
      </c>
      <c r="S97" s="16"/>
      <c r="T97" s="16"/>
      <c r="U97" s="17"/>
      <c r="V97" s="62">
        <v>4.5</v>
      </c>
      <c r="W97" s="16"/>
      <c r="X97" s="16"/>
      <c r="Y97" s="16"/>
      <c r="Z97" s="16"/>
      <c r="AA97" s="16">
        <v>18</v>
      </c>
      <c r="AB97" s="18"/>
    </row>
    <row r="98" spans="1:28" ht="14.45" customHeight="1" x14ac:dyDescent="0.15">
      <c r="A98" s="35" t="s">
        <v>113</v>
      </c>
      <c r="B98" s="13">
        <v>1</v>
      </c>
      <c r="C98" s="13" t="s">
        <v>36</v>
      </c>
      <c r="D98" s="14" t="s">
        <v>33</v>
      </c>
      <c r="E98" s="14" t="s">
        <v>32</v>
      </c>
      <c r="F98" s="17">
        <v>22.5</v>
      </c>
      <c r="G98" s="63">
        <v>22.5</v>
      </c>
      <c r="H98" s="16"/>
      <c r="I98" s="16"/>
      <c r="J98" s="16"/>
      <c r="K98" s="16"/>
      <c r="L98" s="16"/>
      <c r="M98" s="16"/>
      <c r="N98" s="16"/>
      <c r="O98" s="16"/>
      <c r="P98" s="16"/>
      <c r="Q98" s="16">
        <f t="shared" si="0"/>
        <v>0</v>
      </c>
      <c r="R98" s="16">
        <v>22.5</v>
      </c>
      <c r="S98" s="16"/>
      <c r="T98" s="16"/>
      <c r="U98" s="17"/>
      <c r="V98" s="62">
        <v>4.5</v>
      </c>
      <c r="W98" s="16"/>
      <c r="X98" s="16"/>
      <c r="Y98" s="16"/>
      <c r="Z98" s="16"/>
      <c r="AA98" s="16">
        <v>18</v>
      </c>
      <c r="AB98" s="18"/>
    </row>
    <row r="99" spans="1:28" ht="14.45" customHeight="1" x14ac:dyDescent="0.15">
      <c r="A99" s="35" t="s">
        <v>114</v>
      </c>
      <c r="B99" s="36">
        <v>1</v>
      </c>
      <c r="C99" s="36" t="s">
        <v>110</v>
      </c>
      <c r="D99" s="14" t="s">
        <v>48</v>
      </c>
      <c r="E99" s="14" t="s">
        <v>32</v>
      </c>
      <c r="F99" s="90">
        <v>22.5</v>
      </c>
      <c r="G99" s="63">
        <v>22.5</v>
      </c>
      <c r="H99" s="16"/>
      <c r="I99" s="16"/>
      <c r="J99" s="16"/>
      <c r="K99" s="16"/>
      <c r="L99" s="16"/>
      <c r="M99" s="16"/>
      <c r="N99" s="16"/>
      <c r="O99" s="16"/>
      <c r="P99" s="16"/>
      <c r="Q99" s="16">
        <f t="shared" si="0"/>
        <v>0</v>
      </c>
      <c r="R99" s="16">
        <v>22.5</v>
      </c>
      <c r="S99" s="16"/>
      <c r="T99" s="16"/>
      <c r="U99" s="17"/>
      <c r="V99" s="62">
        <v>4.5</v>
      </c>
      <c r="W99" s="16"/>
      <c r="X99" s="16"/>
      <c r="Y99" s="16"/>
      <c r="Z99" s="16"/>
      <c r="AA99" s="16">
        <v>18</v>
      </c>
      <c r="AB99" s="18"/>
    </row>
    <row r="100" spans="1:28" ht="14.45" customHeight="1" x14ac:dyDescent="0.15">
      <c r="A100" s="35" t="s">
        <v>115</v>
      </c>
      <c r="B100" s="13">
        <v>1</v>
      </c>
      <c r="C100" s="13" t="s">
        <v>36</v>
      </c>
      <c r="D100" s="14" t="s">
        <v>38</v>
      </c>
      <c r="E100" s="14" t="s">
        <v>32</v>
      </c>
      <c r="F100" s="17">
        <v>22.5</v>
      </c>
      <c r="G100" s="63">
        <v>22.5</v>
      </c>
      <c r="H100" s="16"/>
      <c r="I100" s="16"/>
      <c r="J100" s="16"/>
      <c r="K100" s="16"/>
      <c r="L100" s="16"/>
      <c r="M100" s="16"/>
      <c r="N100" s="16"/>
      <c r="O100" s="16"/>
      <c r="P100" s="16"/>
      <c r="Q100" s="16">
        <f t="shared" si="0"/>
        <v>0</v>
      </c>
      <c r="R100" s="16">
        <v>22.5</v>
      </c>
      <c r="S100" s="16"/>
      <c r="T100" s="16"/>
      <c r="U100" s="17"/>
      <c r="V100" s="62">
        <v>4.5</v>
      </c>
      <c r="W100" s="16"/>
      <c r="X100" s="16"/>
      <c r="Y100" s="16"/>
      <c r="Z100" s="16"/>
      <c r="AA100" s="16">
        <v>18</v>
      </c>
      <c r="AB100" s="18"/>
    </row>
    <row r="101" spans="1:28" ht="14.45" customHeight="1" x14ac:dyDescent="0.15">
      <c r="A101" s="35" t="s">
        <v>116</v>
      </c>
      <c r="B101" s="13">
        <v>1</v>
      </c>
      <c r="C101" s="36" t="s">
        <v>110</v>
      </c>
      <c r="D101" s="14" t="s">
        <v>48</v>
      </c>
      <c r="E101" s="14" t="s">
        <v>32</v>
      </c>
      <c r="F101" s="90">
        <v>22.5</v>
      </c>
      <c r="G101" s="63">
        <v>22.5</v>
      </c>
      <c r="H101" s="16"/>
      <c r="I101" s="16"/>
      <c r="J101" s="16"/>
      <c r="K101" s="16"/>
      <c r="L101" s="16"/>
      <c r="M101" s="16"/>
      <c r="N101" s="16"/>
      <c r="O101" s="16"/>
      <c r="P101" s="16"/>
      <c r="Q101" s="16">
        <f t="shared" si="0"/>
        <v>0</v>
      </c>
      <c r="R101" s="16">
        <v>22.5</v>
      </c>
      <c r="S101" s="16"/>
      <c r="T101" s="16"/>
      <c r="U101" s="17"/>
      <c r="V101" s="62">
        <v>4.5</v>
      </c>
      <c r="W101" s="16"/>
      <c r="X101" s="16"/>
      <c r="Y101" s="16"/>
      <c r="Z101" s="16"/>
      <c r="AA101" s="16">
        <v>18</v>
      </c>
      <c r="AB101" s="18"/>
    </row>
    <row r="102" spans="1:28" ht="14.45" customHeight="1" x14ac:dyDescent="0.15">
      <c r="A102" s="35" t="s">
        <v>117</v>
      </c>
      <c r="B102" s="36">
        <v>1</v>
      </c>
      <c r="C102" s="13" t="s">
        <v>36</v>
      </c>
      <c r="D102" s="14" t="s">
        <v>38</v>
      </c>
      <c r="E102" s="14" t="s">
        <v>32</v>
      </c>
      <c r="F102" s="17">
        <v>22.5</v>
      </c>
      <c r="G102" s="62">
        <v>22.5</v>
      </c>
      <c r="H102" s="16"/>
      <c r="I102" s="16"/>
      <c r="J102" s="16"/>
      <c r="K102" s="16"/>
      <c r="L102" s="16"/>
      <c r="M102" s="16"/>
      <c r="N102" s="16"/>
      <c r="O102" s="16"/>
      <c r="P102" s="16"/>
      <c r="Q102" s="16">
        <f t="shared" si="0"/>
        <v>0</v>
      </c>
      <c r="R102" s="16">
        <v>22.5</v>
      </c>
      <c r="S102" s="16"/>
      <c r="T102" s="16"/>
      <c r="U102" s="17"/>
      <c r="V102" s="62">
        <v>4.5</v>
      </c>
      <c r="W102" s="16"/>
      <c r="X102" s="16"/>
      <c r="Y102" s="16"/>
      <c r="Z102" s="16"/>
      <c r="AA102" s="16">
        <v>18</v>
      </c>
      <c r="AB102" s="18"/>
    </row>
    <row r="103" spans="1:28" ht="14.45" customHeight="1" x14ac:dyDescent="0.15">
      <c r="A103" s="23" t="s">
        <v>65</v>
      </c>
      <c r="B103" s="36">
        <v>1</v>
      </c>
      <c r="C103" s="13" t="s">
        <v>36</v>
      </c>
      <c r="D103" s="14" t="s">
        <v>51</v>
      </c>
      <c r="E103" s="14" t="s">
        <v>32</v>
      </c>
      <c r="F103" s="17">
        <v>22.5</v>
      </c>
      <c r="G103" s="62">
        <v>22.5</v>
      </c>
      <c r="H103" s="16"/>
      <c r="I103" s="16"/>
      <c r="J103" s="16"/>
      <c r="K103" s="16"/>
      <c r="L103" s="16"/>
      <c r="M103" s="16"/>
      <c r="N103" s="16"/>
      <c r="O103" s="16"/>
      <c r="P103" s="16"/>
      <c r="Q103" s="16">
        <f t="shared" si="0"/>
        <v>0</v>
      </c>
      <c r="R103" s="16">
        <v>22.5</v>
      </c>
      <c r="S103" s="16"/>
      <c r="T103" s="16"/>
      <c r="U103" s="17"/>
      <c r="V103" s="62">
        <v>4.5</v>
      </c>
      <c r="W103" s="16"/>
      <c r="X103" s="16"/>
      <c r="Y103" s="16"/>
      <c r="Z103" s="16"/>
      <c r="AA103" s="16">
        <v>18</v>
      </c>
      <c r="AB103" s="18"/>
    </row>
    <row r="104" spans="1:28" ht="14.45" customHeight="1" x14ac:dyDescent="0.15">
      <c r="A104" s="23" t="s">
        <v>66</v>
      </c>
      <c r="B104" s="36">
        <v>1</v>
      </c>
      <c r="C104" s="13" t="s">
        <v>36</v>
      </c>
      <c r="D104" s="14" t="s">
        <v>51</v>
      </c>
      <c r="E104" s="14" t="s">
        <v>32</v>
      </c>
      <c r="F104" s="17">
        <v>22.5</v>
      </c>
      <c r="G104" s="62">
        <v>22.5</v>
      </c>
      <c r="H104" s="16"/>
      <c r="I104" s="16"/>
      <c r="J104" s="16"/>
      <c r="K104" s="16"/>
      <c r="L104" s="16"/>
      <c r="M104" s="16"/>
      <c r="N104" s="16"/>
      <c r="O104" s="16"/>
      <c r="P104" s="16"/>
      <c r="Q104" s="16">
        <f t="shared" si="0"/>
        <v>0</v>
      </c>
      <c r="R104" s="16">
        <v>22.5</v>
      </c>
      <c r="S104" s="16"/>
      <c r="T104" s="16"/>
      <c r="U104" s="17"/>
      <c r="V104" s="62">
        <v>4.5</v>
      </c>
      <c r="W104" s="16"/>
      <c r="X104" s="16"/>
      <c r="Y104" s="16"/>
      <c r="Z104" s="16"/>
      <c r="AA104" s="16">
        <v>18</v>
      </c>
      <c r="AB104" s="18"/>
    </row>
    <row r="105" spans="1:28" ht="14.45" customHeight="1" x14ac:dyDescent="0.15">
      <c r="A105" s="23" t="s">
        <v>67</v>
      </c>
      <c r="B105" s="13">
        <v>1</v>
      </c>
      <c r="C105" s="13" t="s">
        <v>36</v>
      </c>
      <c r="D105" s="14" t="s">
        <v>51</v>
      </c>
      <c r="E105" s="14" t="s">
        <v>32</v>
      </c>
      <c r="F105" s="17">
        <v>22.5</v>
      </c>
      <c r="G105" s="62">
        <v>22.5</v>
      </c>
      <c r="H105" s="16"/>
      <c r="I105" s="16"/>
      <c r="J105" s="16"/>
      <c r="K105" s="16"/>
      <c r="L105" s="16"/>
      <c r="M105" s="16"/>
      <c r="N105" s="16"/>
      <c r="O105" s="16"/>
      <c r="P105" s="16"/>
      <c r="Q105" s="16">
        <f t="shared" si="0"/>
        <v>0</v>
      </c>
      <c r="R105" s="16">
        <v>22.5</v>
      </c>
      <c r="S105" s="16"/>
      <c r="T105" s="16"/>
      <c r="U105" s="17"/>
      <c r="V105" s="62">
        <v>4.5</v>
      </c>
      <c r="W105" s="16"/>
      <c r="X105" s="16"/>
      <c r="Y105" s="16"/>
      <c r="Z105" s="16"/>
      <c r="AA105" s="16">
        <v>18</v>
      </c>
      <c r="AB105" s="18"/>
    </row>
    <row r="106" spans="1:28" ht="14.45" customHeight="1" x14ac:dyDescent="0.15">
      <c r="A106" s="23" t="s">
        <v>68</v>
      </c>
      <c r="B106" s="36">
        <v>1</v>
      </c>
      <c r="C106" s="13" t="s">
        <v>36</v>
      </c>
      <c r="D106" s="14" t="s">
        <v>51</v>
      </c>
      <c r="E106" s="14" t="s">
        <v>32</v>
      </c>
      <c r="F106" s="17">
        <v>22.5</v>
      </c>
      <c r="G106" s="62">
        <v>22.5</v>
      </c>
      <c r="H106" s="16"/>
      <c r="I106" s="16"/>
      <c r="J106" s="16"/>
      <c r="K106" s="16"/>
      <c r="L106" s="16"/>
      <c r="M106" s="16"/>
      <c r="N106" s="16"/>
      <c r="O106" s="16"/>
      <c r="P106" s="16"/>
      <c r="Q106" s="16">
        <f t="shared" si="0"/>
        <v>0</v>
      </c>
      <c r="R106" s="16">
        <v>22.5</v>
      </c>
      <c r="S106" s="16"/>
      <c r="T106" s="16"/>
      <c r="U106" s="17"/>
      <c r="V106" s="62">
        <v>4.5</v>
      </c>
      <c r="W106" s="16"/>
      <c r="X106" s="16"/>
      <c r="Y106" s="16"/>
      <c r="Z106" s="16"/>
      <c r="AA106" s="16">
        <v>18</v>
      </c>
      <c r="AB106" s="18"/>
    </row>
    <row r="107" spans="1:28" ht="14.45" customHeight="1" x14ac:dyDescent="0.15">
      <c r="A107" s="35" t="s">
        <v>69</v>
      </c>
      <c r="B107" s="13">
        <v>1</v>
      </c>
      <c r="C107" s="13" t="s">
        <v>36</v>
      </c>
      <c r="D107" s="14" t="s">
        <v>34</v>
      </c>
      <c r="E107" s="14" t="s">
        <v>32</v>
      </c>
      <c r="F107" s="17">
        <v>22.5</v>
      </c>
      <c r="G107" s="62">
        <v>22.5</v>
      </c>
      <c r="H107" s="16"/>
      <c r="I107" s="16"/>
      <c r="J107" s="16"/>
      <c r="K107" s="16"/>
      <c r="L107" s="16"/>
      <c r="M107" s="16"/>
      <c r="N107" s="16"/>
      <c r="O107" s="16"/>
      <c r="P107" s="16"/>
      <c r="Q107" s="16">
        <f t="shared" si="0"/>
        <v>0</v>
      </c>
      <c r="R107" s="16">
        <v>22.5</v>
      </c>
      <c r="S107" s="16"/>
      <c r="T107" s="16"/>
      <c r="U107" s="17"/>
      <c r="V107" s="62">
        <v>4.5</v>
      </c>
      <c r="W107" s="16"/>
      <c r="X107" s="16"/>
      <c r="Y107" s="16"/>
      <c r="Z107" s="16"/>
      <c r="AA107" s="16">
        <v>18</v>
      </c>
      <c r="AB107" s="18"/>
    </row>
    <row r="108" spans="1:28" ht="14.45" customHeight="1" x14ac:dyDescent="0.15">
      <c r="A108" s="35" t="s">
        <v>70</v>
      </c>
      <c r="B108" s="36">
        <v>1</v>
      </c>
      <c r="C108" s="13" t="s">
        <v>36</v>
      </c>
      <c r="D108" s="14" t="s">
        <v>33</v>
      </c>
      <c r="E108" s="14" t="s">
        <v>32</v>
      </c>
      <c r="F108" s="17">
        <v>22.5</v>
      </c>
      <c r="G108" s="62">
        <v>22.5</v>
      </c>
      <c r="H108" s="16"/>
      <c r="I108" s="16"/>
      <c r="J108" s="16"/>
      <c r="K108" s="16"/>
      <c r="L108" s="16"/>
      <c r="M108" s="16"/>
      <c r="N108" s="16"/>
      <c r="O108" s="16"/>
      <c r="P108" s="16"/>
      <c r="Q108" s="16">
        <f t="shared" si="0"/>
        <v>0</v>
      </c>
      <c r="R108" s="16">
        <v>22.5</v>
      </c>
      <c r="S108" s="16"/>
      <c r="T108" s="16"/>
      <c r="U108" s="17"/>
      <c r="V108" s="62">
        <v>4.5</v>
      </c>
      <c r="W108" s="16"/>
      <c r="X108" s="16"/>
      <c r="Y108" s="16"/>
      <c r="Z108" s="16"/>
      <c r="AA108" s="16">
        <v>18</v>
      </c>
      <c r="AB108" s="18"/>
    </row>
    <row r="109" spans="1:28" ht="14.45" customHeight="1" x14ac:dyDescent="0.15">
      <c r="A109" s="35" t="s">
        <v>73</v>
      </c>
      <c r="B109" s="36">
        <v>1</v>
      </c>
      <c r="C109" s="13" t="s">
        <v>36</v>
      </c>
      <c r="D109" s="14" t="s">
        <v>34</v>
      </c>
      <c r="E109" s="14" t="s">
        <v>32</v>
      </c>
      <c r="F109" s="17">
        <v>22.5</v>
      </c>
      <c r="G109" s="62">
        <v>22.5</v>
      </c>
      <c r="H109" s="16"/>
      <c r="I109" s="16"/>
      <c r="J109" s="16"/>
      <c r="K109" s="16"/>
      <c r="L109" s="16"/>
      <c r="M109" s="16"/>
      <c r="N109" s="16"/>
      <c r="O109" s="16"/>
      <c r="P109" s="16"/>
      <c r="Q109" s="16">
        <f t="shared" si="0"/>
        <v>0</v>
      </c>
      <c r="R109" s="16">
        <v>22.5</v>
      </c>
      <c r="S109" s="16"/>
      <c r="T109" s="16"/>
      <c r="U109" s="17"/>
      <c r="V109" s="62">
        <v>4.5</v>
      </c>
      <c r="W109" s="16"/>
      <c r="X109" s="16"/>
      <c r="Y109" s="16"/>
      <c r="Z109" s="16"/>
      <c r="AA109" s="16">
        <v>18</v>
      </c>
      <c r="AB109" s="18"/>
    </row>
    <row r="110" spans="1:28" ht="14.45" customHeight="1" x14ac:dyDescent="0.15">
      <c r="A110" s="35" t="s">
        <v>74</v>
      </c>
      <c r="B110" s="36">
        <v>1</v>
      </c>
      <c r="C110" s="13" t="s">
        <v>36</v>
      </c>
      <c r="D110" s="14" t="s">
        <v>33</v>
      </c>
      <c r="E110" s="14" t="s">
        <v>32</v>
      </c>
      <c r="F110" s="17">
        <v>22.5</v>
      </c>
      <c r="G110" s="62">
        <v>22.5</v>
      </c>
      <c r="H110" s="16"/>
      <c r="I110" s="16"/>
      <c r="J110" s="16"/>
      <c r="K110" s="16"/>
      <c r="L110" s="16"/>
      <c r="M110" s="16"/>
      <c r="N110" s="16"/>
      <c r="O110" s="16"/>
      <c r="P110" s="16"/>
      <c r="Q110" s="16">
        <f t="shared" si="0"/>
        <v>0</v>
      </c>
      <c r="R110" s="16">
        <v>22.5</v>
      </c>
      <c r="S110" s="16"/>
      <c r="T110" s="16"/>
      <c r="U110" s="17"/>
      <c r="V110" s="62">
        <v>4.5</v>
      </c>
      <c r="W110" s="16"/>
      <c r="X110" s="16"/>
      <c r="Y110" s="16"/>
      <c r="Z110" s="16"/>
      <c r="AA110" s="16">
        <v>18</v>
      </c>
      <c r="AB110" s="18"/>
    </row>
    <row r="111" spans="1:28" ht="14.45" customHeight="1" x14ac:dyDescent="0.15">
      <c r="A111" s="35" t="s">
        <v>77</v>
      </c>
      <c r="B111" s="13">
        <v>1</v>
      </c>
      <c r="C111" s="13" t="s">
        <v>36</v>
      </c>
      <c r="D111" s="14" t="s">
        <v>34</v>
      </c>
      <c r="E111" s="14" t="s">
        <v>32</v>
      </c>
      <c r="F111" s="17">
        <v>22.5</v>
      </c>
      <c r="G111" s="62">
        <v>22.5</v>
      </c>
      <c r="H111" s="16"/>
      <c r="I111" s="16"/>
      <c r="J111" s="16"/>
      <c r="K111" s="16"/>
      <c r="L111" s="16"/>
      <c r="M111" s="16"/>
      <c r="N111" s="16"/>
      <c r="O111" s="16"/>
      <c r="P111" s="16"/>
      <c r="Q111" s="16">
        <f t="shared" si="0"/>
        <v>0</v>
      </c>
      <c r="R111" s="16">
        <v>22.5</v>
      </c>
      <c r="S111" s="16"/>
      <c r="T111" s="16"/>
      <c r="U111" s="17"/>
      <c r="V111" s="62">
        <v>4.5</v>
      </c>
      <c r="W111" s="16"/>
      <c r="X111" s="16"/>
      <c r="Y111" s="16"/>
      <c r="Z111" s="16"/>
      <c r="AA111" s="16">
        <v>18</v>
      </c>
      <c r="AB111" s="18"/>
    </row>
    <row r="112" spans="1:28" ht="14.45" customHeight="1" thickBot="1" x14ac:dyDescent="0.2">
      <c r="A112" s="91" t="s">
        <v>78</v>
      </c>
      <c r="B112" s="92">
        <v>1</v>
      </c>
      <c r="C112" s="26" t="s">
        <v>36</v>
      </c>
      <c r="D112" s="27" t="s">
        <v>33</v>
      </c>
      <c r="E112" s="27" t="s">
        <v>32</v>
      </c>
      <c r="F112" s="28">
        <v>22.5</v>
      </c>
      <c r="G112" s="52">
        <v>22.5</v>
      </c>
      <c r="H112" s="5"/>
      <c r="I112" s="5"/>
      <c r="J112" s="5"/>
      <c r="K112" s="5"/>
      <c r="L112" s="5"/>
      <c r="M112" s="5"/>
      <c r="N112" s="5"/>
      <c r="O112" s="5"/>
      <c r="P112" s="5"/>
      <c r="Q112" s="5">
        <f t="shared" si="0"/>
        <v>0</v>
      </c>
      <c r="R112" s="5">
        <v>22.5</v>
      </c>
      <c r="S112" s="5"/>
      <c r="T112" s="5"/>
      <c r="U112" s="28"/>
      <c r="V112" s="52">
        <v>4.5</v>
      </c>
      <c r="W112" s="5"/>
      <c r="X112" s="5"/>
      <c r="Y112" s="5"/>
      <c r="Z112" s="5"/>
      <c r="AA112" s="5">
        <v>18</v>
      </c>
      <c r="AB112" s="29"/>
    </row>
    <row r="113" spans="1:28" ht="12" customHeight="1" x14ac:dyDescent="0.15">
      <c r="A113" s="93" t="s">
        <v>118</v>
      </c>
      <c r="B113" s="94"/>
      <c r="C113" s="95"/>
      <c r="D113" s="96"/>
      <c r="E113" s="96"/>
      <c r="F113" s="97"/>
      <c r="G113" s="97"/>
      <c r="H113" s="97"/>
      <c r="I113" s="97"/>
      <c r="J113" s="97"/>
      <c r="K113" s="97"/>
      <c r="L113" s="97"/>
      <c r="M113" s="97"/>
      <c r="N113" s="97"/>
      <c r="O113" s="97"/>
      <c r="P113" s="97"/>
      <c r="Q113" s="97"/>
      <c r="R113" s="97"/>
      <c r="S113" s="97"/>
      <c r="T113" s="97"/>
      <c r="U113" s="97"/>
      <c r="V113" s="97"/>
      <c r="W113" s="97"/>
      <c r="X113" s="97"/>
      <c r="Y113" s="97"/>
      <c r="Z113" s="97"/>
      <c r="AA113" s="97"/>
      <c r="AB113" s="98"/>
    </row>
    <row r="114" spans="1:28" ht="14.45" customHeight="1" x14ac:dyDescent="0.15">
      <c r="A114" s="35" t="s">
        <v>50</v>
      </c>
      <c r="B114" s="36">
        <v>2</v>
      </c>
      <c r="C114" s="13" t="s">
        <v>36</v>
      </c>
      <c r="D114" s="14" t="s">
        <v>51</v>
      </c>
      <c r="E114" s="14" t="s">
        <v>32</v>
      </c>
      <c r="F114" s="17">
        <v>22.5</v>
      </c>
      <c r="G114" s="62">
        <v>22.5</v>
      </c>
      <c r="H114" s="16"/>
      <c r="I114" s="16"/>
      <c r="J114" s="16"/>
      <c r="K114" s="16"/>
      <c r="L114" s="16"/>
      <c r="M114" s="16"/>
      <c r="N114" s="16"/>
      <c r="O114" s="16"/>
      <c r="P114" s="16"/>
      <c r="Q114" s="16">
        <f t="shared" ref="Q114:Q135" si="1">SUM(I114:P114)</f>
        <v>0</v>
      </c>
      <c r="R114" s="16">
        <v>22.5</v>
      </c>
      <c r="S114" s="16"/>
      <c r="T114" s="16"/>
      <c r="U114" s="17"/>
      <c r="V114" s="62">
        <v>10.5</v>
      </c>
      <c r="W114" s="16">
        <v>6</v>
      </c>
      <c r="X114" s="16"/>
      <c r="Y114" s="16"/>
      <c r="Z114" s="16"/>
      <c r="AA114" s="16"/>
      <c r="AB114" s="18">
        <v>6</v>
      </c>
    </row>
    <row r="115" spans="1:28" ht="14.45" customHeight="1" x14ac:dyDescent="0.15">
      <c r="A115" s="35" t="s">
        <v>52</v>
      </c>
      <c r="B115" s="36">
        <v>2</v>
      </c>
      <c r="C115" s="13" t="s">
        <v>36</v>
      </c>
      <c r="D115" s="14" t="s">
        <v>51</v>
      </c>
      <c r="E115" s="14" t="s">
        <v>32</v>
      </c>
      <c r="F115" s="17">
        <v>22.5</v>
      </c>
      <c r="G115" s="62">
        <v>22.5</v>
      </c>
      <c r="H115" s="16"/>
      <c r="I115" s="16"/>
      <c r="J115" s="16"/>
      <c r="K115" s="16"/>
      <c r="L115" s="16"/>
      <c r="M115" s="16"/>
      <c r="N115" s="16"/>
      <c r="O115" s="16"/>
      <c r="P115" s="16"/>
      <c r="Q115" s="16">
        <f t="shared" si="1"/>
        <v>0</v>
      </c>
      <c r="R115" s="16">
        <v>22.5</v>
      </c>
      <c r="S115" s="16"/>
      <c r="T115" s="16"/>
      <c r="U115" s="17"/>
      <c r="V115" s="62">
        <v>6</v>
      </c>
      <c r="W115" s="16">
        <v>6</v>
      </c>
      <c r="X115" s="16"/>
      <c r="Y115" s="16"/>
      <c r="Z115" s="16"/>
      <c r="AA115" s="16"/>
      <c r="AB115" s="18">
        <v>10.5</v>
      </c>
    </row>
    <row r="116" spans="1:28" ht="14.45" customHeight="1" x14ac:dyDescent="0.15">
      <c r="A116" s="35" t="s">
        <v>53</v>
      </c>
      <c r="B116" s="36">
        <v>2</v>
      </c>
      <c r="C116" s="13" t="s">
        <v>36</v>
      </c>
      <c r="D116" s="14" t="s">
        <v>51</v>
      </c>
      <c r="E116" s="14" t="s">
        <v>32</v>
      </c>
      <c r="F116" s="17">
        <v>22.5</v>
      </c>
      <c r="G116" s="62">
        <v>22.5</v>
      </c>
      <c r="H116" s="16"/>
      <c r="I116" s="16"/>
      <c r="J116" s="16"/>
      <c r="K116" s="16"/>
      <c r="L116" s="16"/>
      <c r="M116" s="16"/>
      <c r="N116" s="16"/>
      <c r="O116" s="16"/>
      <c r="P116" s="16"/>
      <c r="Q116" s="16">
        <f t="shared" si="1"/>
        <v>0</v>
      </c>
      <c r="R116" s="16">
        <v>22.5</v>
      </c>
      <c r="S116" s="16"/>
      <c r="T116" s="16"/>
      <c r="U116" s="17"/>
      <c r="V116" s="62">
        <v>6</v>
      </c>
      <c r="W116" s="16">
        <v>10.5</v>
      </c>
      <c r="X116" s="16"/>
      <c r="Y116" s="16"/>
      <c r="Z116" s="16"/>
      <c r="AA116" s="16"/>
      <c r="AB116" s="18">
        <v>6</v>
      </c>
    </row>
    <row r="117" spans="1:28" ht="14.45" customHeight="1" x14ac:dyDescent="0.15">
      <c r="A117" s="23" t="s">
        <v>54</v>
      </c>
      <c r="B117" s="36">
        <v>2</v>
      </c>
      <c r="C117" s="13" t="s">
        <v>36</v>
      </c>
      <c r="D117" s="14" t="s">
        <v>51</v>
      </c>
      <c r="E117" s="14" t="s">
        <v>32</v>
      </c>
      <c r="F117" s="17">
        <v>22.5</v>
      </c>
      <c r="G117" s="62">
        <v>22.5</v>
      </c>
      <c r="H117" s="16"/>
      <c r="I117" s="16"/>
      <c r="J117" s="16"/>
      <c r="K117" s="16"/>
      <c r="L117" s="16"/>
      <c r="M117" s="16"/>
      <c r="N117" s="16"/>
      <c r="O117" s="16"/>
      <c r="P117" s="16"/>
      <c r="Q117" s="16">
        <f t="shared" si="1"/>
        <v>0</v>
      </c>
      <c r="R117" s="16">
        <v>22.5</v>
      </c>
      <c r="S117" s="16"/>
      <c r="T117" s="16"/>
      <c r="U117" s="17"/>
      <c r="V117" s="62">
        <v>6</v>
      </c>
      <c r="W117" s="16">
        <v>10.5</v>
      </c>
      <c r="X117" s="16"/>
      <c r="Y117" s="16"/>
      <c r="Z117" s="16"/>
      <c r="AA117" s="16"/>
      <c r="AB117" s="18">
        <v>6</v>
      </c>
    </row>
    <row r="118" spans="1:28" ht="14.45" customHeight="1" x14ac:dyDescent="0.15">
      <c r="A118" s="35" t="s">
        <v>55</v>
      </c>
      <c r="B118" s="36">
        <v>2</v>
      </c>
      <c r="C118" s="13" t="s">
        <v>36</v>
      </c>
      <c r="D118" s="14" t="s">
        <v>51</v>
      </c>
      <c r="E118" s="14" t="s">
        <v>32</v>
      </c>
      <c r="F118" s="17">
        <v>22.5</v>
      </c>
      <c r="G118" s="62">
        <v>22.5</v>
      </c>
      <c r="H118" s="16"/>
      <c r="I118" s="16"/>
      <c r="J118" s="16"/>
      <c r="K118" s="16"/>
      <c r="L118" s="16"/>
      <c r="M118" s="16"/>
      <c r="N118" s="16"/>
      <c r="O118" s="16"/>
      <c r="P118" s="16"/>
      <c r="Q118" s="16">
        <f t="shared" si="1"/>
        <v>0</v>
      </c>
      <c r="R118" s="16">
        <v>22.5</v>
      </c>
      <c r="S118" s="16"/>
      <c r="T118" s="16"/>
      <c r="U118" s="17"/>
      <c r="V118" s="62">
        <v>6</v>
      </c>
      <c r="W118" s="16">
        <v>6</v>
      </c>
      <c r="X118" s="16"/>
      <c r="Y118" s="16"/>
      <c r="Z118" s="16"/>
      <c r="AA118" s="16"/>
      <c r="AB118" s="18">
        <v>10.5</v>
      </c>
    </row>
    <row r="119" spans="1:28" ht="14.45" customHeight="1" x14ac:dyDescent="0.15">
      <c r="A119" s="35" t="s">
        <v>56</v>
      </c>
      <c r="B119" s="36">
        <v>2</v>
      </c>
      <c r="C119" s="13" t="s">
        <v>36</v>
      </c>
      <c r="D119" s="14" t="s">
        <v>51</v>
      </c>
      <c r="E119" s="14" t="s">
        <v>32</v>
      </c>
      <c r="F119" s="17">
        <v>22.5</v>
      </c>
      <c r="G119" s="62">
        <v>22.5</v>
      </c>
      <c r="H119" s="16"/>
      <c r="I119" s="16"/>
      <c r="J119" s="16"/>
      <c r="K119" s="16"/>
      <c r="L119" s="16"/>
      <c r="M119" s="16"/>
      <c r="N119" s="16"/>
      <c r="O119" s="16"/>
      <c r="P119" s="16"/>
      <c r="Q119" s="16">
        <f t="shared" si="1"/>
        <v>0</v>
      </c>
      <c r="R119" s="16">
        <v>22.5</v>
      </c>
      <c r="S119" s="16"/>
      <c r="T119" s="16"/>
      <c r="U119" s="17"/>
      <c r="V119" s="62">
        <v>6</v>
      </c>
      <c r="W119" s="16">
        <v>6</v>
      </c>
      <c r="X119" s="16"/>
      <c r="Y119" s="16"/>
      <c r="Z119" s="16"/>
      <c r="AA119" s="16"/>
      <c r="AB119" s="18">
        <v>10.5</v>
      </c>
    </row>
    <row r="120" spans="1:28" ht="14.45" customHeight="1" x14ac:dyDescent="0.15">
      <c r="A120" s="35" t="s">
        <v>57</v>
      </c>
      <c r="B120" s="13">
        <v>2</v>
      </c>
      <c r="C120" s="13" t="s">
        <v>36</v>
      </c>
      <c r="D120" s="14" t="s">
        <v>51</v>
      </c>
      <c r="E120" s="14" t="s">
        <v>32</v>
      </c>
      <c r="F120" s="17">
        <v>22.5</v>
      </c>
      <c r="G120" s="62">
        <v>22.5</v>
      </c>
      <c r="H120" s="16"/>
      <c r="I120" s="16"/>
      <c r="J120" s="16"/>
      <c r="K120" s="16"/>
      <c r="L120" s="16"/>
      <c r="M120" s="16"/>
      <c r="N120" s="16"/>
      <c r="O120" s="16"/>
      <c r="P120" s="16"/>
      <c r="Q120" s="16">
        <f t="shared" si="1"/>
        <v>0</v>
      </c>
      <c r="R120" s="16">
        <v>22.5</v>
      </c>
      <c r="S120" s="16"/>
      <c r="T120" s="16"/>
      <c r="U120" s="17"/>
      <c r="V120" s="62">
        <v>10.5</v>
      </c>
      <c r="W120" s="16">
        <v>6</v>
      </c>
      <c r="X120" s="16"/>
      <c r="Y120" s="16"/>
      <c r="Z120" s="16"/>
      <c r="AA120" s="16"/>
      <c r="AB120" s="18">
        <v>6</v>
      </c>
    </row>
    <row r="121" spans="1:28" ht="14.45" customHeight="1" x14ac:dyDescent="0.15">
      <c r="A121" s="35" t="s">
        <v>58</v>
      </c>
      <c r="B121" s="13">
        <v>2</v>
      </c>
      <c r="C121" s="13" t="s">
        <v>36</v>
      </c>
      <c r="D121" s="14" t="s">
        <v>51</v>
      </c>
      <c r="E121" s="14" t="s">
        <v>32</v>
      </c>
      <c r="F121" s="17">
        <v>22.5</v>
      </c>
      <c r="G121" s="62">
        <v>22.5</v>
      </c>
      <c r="H121" s="16"/>
      <c r="I121" s="16"/>
      <c r="J121" s="16"/>
      <c r="K121" s="16"/>
      <c r="L121" s="16"/>
      <c r="M121" s="16"/>
      <c r="N121" s="16"/>
      <c r="O121" s="16"/>
      <c r="P121" s="16"/>
      <c r="Q121" s="16">
        <f t="shared" si="1"/>
        <v>0</v>
      </c>
      <c r="R121" s="16">
        <v>22.5</v>
      </c>
      <c r="S121" s="16"/>
      <c r="T121" s="16"/>
      <c r="U121" s="17"/>
      <c r="V121" s="62">
        <v>10.5</v>
      </c>
      <c r="W121" s="16">
        <v>6</v>
      </c>
      <c r="X121" s="16"/>
      <c r="Y121" s="16"/>
      <c r="Z121" s="16"/>
      <c r="AA121" s="16"/>
      <c r="AB121" s="18">
        <v>6</v>
      </c>
    </row>
    <row r="122" spans="1:28" ht="14.45" customHeight="1" x14ac:dyDescent="0.15">
      <c r="A122" s="35" t="s">
        <v>59</v>
      </c>
      <c r="B122" s="13">
        <v>2</v>
      </c>
      <c r="C122" s="13" t="s">
        <v>36</v>
      </c>
      <c r="D122" s="14" t="s">
        <v>51</v>
      </c>
      <c r="E122" s="14" t="s">
        <v>32</v>
      </c>
      <c r="F122" s="17">
        <v>22.5</v>
      </c>
      <c r="G122" s="62">
        <v>22.5</v>
      </c>
      <c r="H122" s="16"/>
      <c r="I122" s="16"/>
      <c r="J122" s="16"/>
      <c r="K122" s="16"/>
      <c r="L122" s="16"/>
      <c r="M122" s="16"/>
      <c r="N122" s="16"/>
      <c r="O122" s="16"/>
      <c r="P122" s="16"/>
      <c r="Q122" s="16">
        <f t="shared" si="1"/>
        <v>0</v>
      </c>
      <c r="R122" s="16">
        <v>22.5</v>
      </c>
      <c r="S122" s="16"/>
      <c r="T122" s="16"/>
      <c r="U122" s="17"/>
      <c r="V122" s="62">
        <v>10.5</v>
      </c>
      <c r="W122" s="16">
        <v>6</v>
      </c>
      <c r="X122" s="16"/>
      <c r="Y122" s="16"/>
      <c r="Z122" s="16"/>
      <c r="AA122" s="16"/>
      <c r="AB122" s="18">
        <v>6</v>
      </c>
    </row>
    <row r="123" spans="1:28" ht="14.45" customHeight="1" x14ac:dyDescent="0.15">
      <c r="A123" s="35" t="s">
        <v>60</v>
      </c>
      <c r="B123" s="13">
        <v>2</v>
      </c>
      <c r="C123" s="13" t="s">
        <v>36</v>
      </c>
      <c r="D123" s="14" t="s">
        <v>51</v>
      </c>
      <c r="E123" s="14" t="s">
        <v>32</v>
      </c>
      <c r="F123" s="17">
        <v>22.5</v>
      </c>
      <c r="G123" s="62">
        <v>22.5</v>
      </c>
      <c r="H123" s="16"/>
      <c r="I123" s="16"/>
      <c r="J123" s="16"/>
      <c r="K123" s="16"/>
      <c r="L123" s="16"/>
      <c r="M123" s="16"/>
      <c r="N123" s="16"/>
      <c r="O123" s="16"/>
      <c r="P123" s="16"/>
      <c r="Q123" s="16">
        <f t="shared" si="1"/>
        <v>0</v>
      </c>
      <c r="R123" s="16">
        <v>22.5</v>
      </c>
      <c r="S123" s="16"/>
      <c r="T123" s="16"/>
      <c r="U123" s="17"/>
      <c r="V123" s="62">
        <v>6</v>
      </c>
      <c r="W123" s="16">
        <v>10.5</v>
      </c>
      <c r="X123" s="16"/>
      <c r="Y123" s="16"/>
      <c r="Z123" s="16"/>
      <c r="AA123" s="16"/>
      <c r="AB123" s="18">
        <v>6</v>
      </c>
    </row>
    <row r="124" spans="1:28" ht="14.45" customHeight="1" x14ac:dyDescent="0.15">
      <c r="A124" s="35" t="s">
        <v>61</v>
      </c>
      <c r="B124" s="13">
        <v>2</v>
      </c>
      <c r="C124" s="13" t="s">
        <v>36</v>
      </c>
      <c r="D124" s="14" t="s">
        <v>51</v>
      </c>
      <c r="E124" s="14" t="s">
        <v>32</v>
      </c>
      <c r="F124" s="17">
        <v>22.5</v>
      </c>
      <c r="G124" s="62">
        <v>22.5</v>
      </c>
      <c r="H124" s="16"/>
      <c r="I124" s="16"/>
      <c r="J124" s="16"/>
      <c r="K124" s="16"/>
      <c r="L124" s="16"/>
      <c r="M124" s="16"/>
      <c r="N124" s="16"/>
      <c r="O124" s="16"/>
      <c r="P124" s="16"/>
      <c r="Q124" s="16">
        <f t="shared" si="1"/>
        <v>0</v>
      </c>
      <c r="R124" s="16">
        <v>22.5</v>
      </c>
      <c r="S124" s="16"/>
      <c r="T124" s="16"/>
      <c r="U124" s="17"/>
      <c r="V124" s="62">
        <v>6</v>
      </c>
      <c r="W124" s="16">
        <v>6</v>
      </c>
      <c r="X124" s="16"/>
      <c r="Y124" s="16"/>
      <c r="Z124" s="16"/>
      <c r="AA124" s="16"/>
      <c r="AB124" s="18">
        <v>10.5</v>
      </c>
    </row>
    <row r="125" spans="1:28" ht="14.45" customHeight="1" x14ac:dyDescent="0.15">
      <c r="A125" s="35" t="s">
        <v>119</v>
      </c>
      <c r="B125" s="36">
        <v>2</v>
      </c>
      <c r="C125" s="13" t="s">
        <v>36</v>
      </c>
      <c r="D125" s="14" t="s">
        <v>51</v>
      </c>
      <c r="E125" s="14" t="s">
        <v>32</v>
      </c>
      <c r="F125" s="17">
        <v>22.5</v>
      </c>
      <c r="G125" s="62">
        <v>22.5</v>
      </c>
      <c r="H125" s="16"/>
      <c r="I125" s="16"/>
      <c r="J125" s="16"/>
      <c r="K125" s="16"/>
      <c r="L125" s="16"/>
      <c r="M125" s="16"/>
      <c r="N125" s="16"/>
      <c r="O125" s="16"/>
      <c r="P125" s="16"/>
      <c r="Q125" s="16">
        <f t="shared" si="1"/>
        <v>0</v>
      </c>
      <c r="R125" s="16">
        <v>22.5</v>
      </c>
      <c r="S125" s="16"/>
      <c r="T125" s="16"/>
      <c r="U125" s="17"/>
      <c r="V125" s="62">
        <v>6</v>
      </c>
      <c r="W125" s="16">
        <v>10.5</v>
      </c>
      <c r="X125" s="16"/>
      <c r="Y125" s="16"/>
      <c r="Z125" s="16"/>
      <c r="AA125" s="16"/>
      <c r="AB125" s="18">
        <v>6</v>
      </c>
    </row>
    <row r="126" spans="1:28" ht="14.45" customHeight="1" x14ac:dyDescent="0.15">
      <c r="A126" s="35" t="s">
        <v>62</v>
      </c>
      <c r="B126" s="36">
        <v>2</v>
      </c>
      <c r="C126" s="13" t="s">
        <v>36</v>
      </c>
      <c r="D126" s="14" t="s">
        <v>51</v>
      </c>
      <c r="E126" s="14" t="s">
        <v>32</v>
      </c>
      <c r="F126" s="17">
        <v>22.5</v>
      </c>
      <c r="G126" s="62">
        <v>22.5</v>
      </c>
      <c r="H126" s="16"/>
      <c r="I126" s="16"/>
      <c r="J126" s="16"/>
      <c r="K126" s="16"/>
      <c r="L126" s="16"/>
      <c r="M126" s="16"/>
      <c r="N126" s="16"/>
      <c r="O126" s="16"/>
      <c r="P126" s="16"/>
      <c r="Q126" s="16">
        <f t="shared" si="1"/>
        <v>0</v>
      </c>
      <c r="R126" s="16">
        <v>22.5</v>
      </c>
      <c r="S126" s="16"/>
      <c r="T126" s="16"/>
      <c r="U126" s="17"/>
      <c r="V126" s="62">
        <v>6</v>
      </c>
      <c r="W126" s="16">
        <v>10.5</v>
      </c>
      <c r="X126" s="16"/>
      <c r="Y126" s="16"/>
      <c r="Z126" s="16"/>
      <c r="AA126" s="16"/>
      <c r="AB126" s="18">
        <v>6</v>
      </c>
    </row>
    <row r="127" spans="1:28" ht="14.45" customHeight="1" x14ac:dyDescent="0.15">
      <c r="A127" s="35" t="s">
        <v>120</v>
      </c>
      <c r="B127" s="13">
        <v>1</v>
      </c>
      <c r="C127" s="13" t="s">
        <v>36</v>
      </c>
      <c r="D127" s="14" t="s">
        <v>33</v>
      </c>
      <c r="E127" s="14" t="s">
        <v>45</v>
      </c>
      <c r="F127" s="17">
        <v>22.5</v>
      </c>
      <c r="G127" s="62">
        <v>22.5</v>
      </c>
      <c r="H127" s="16"/>
      <c r="I127" s="16"/>
      <c r="J127" s="16"/>
      <c r="K127" s="16"/>
      <c r="L127" s="16"/>
      <c r="M127" s="16"/>
      <c r="N127" s="16"/>
      <c r="O127" s="16"/>
      <c r="P127" s="16"/>
      <c r="Q127" s="16">
        <f t="shared" si="1"/>
        <v>0</v>
      </c>
      <c r="R127" s="16"/>
      <c r="S127" s="16">
        <v>22.5</v>
      </c>
      <c r="T127" s="16"/>
      <c r="U127" s="17"/>
      <c r="V127" s="62">
        <v>6</v>
      </c>
      <c r="W127" s="16">
        <v>6</v>
      </c>
      <c r="X127" s="16"/>
      <c r="Y127" s="16"/>
      <c r="Z127" s="16"/>
      <c r="AA127" s="16"/>
      <c r="AB127" s="18">
        <v>10.5</v>
      </c>
    </row>
    <row r="128" spans="1:28" ht="14.45" customHeight="1" x14ac:dyDescent="0.15">
      <c r="A128" s="23" t="s">
        <v>63</v>
      </c>
      <c r="B128" s="36">
        <v>1</v>
      </c>
      <c r="C128" s="13" t="s">
        <v>36</v>
      </c>
      <c r="D128" s="14" t="s">
        <v>34</v>
      </c>
      <c r="E128" s="14" t="s">
        <v>45</v>
      </c>
      <c r="F128" s="17">
        <v>22.5</v>
      </c>
      <c r="G128" s="62">
        <v>22.5</v>
      </c>
      <c r="H128" s="16"/>
      <c r="I128" s="16"/>
      <c r="J128" s="16"/>
      <c r="K128" s="16"/>
      <c r="L128" s="16"/>
      <c r="M128" s="16"/>
      <c r="N128" s="16"/>
      <c r="O128" s="16"/>
      <c r="P128" s="16"/>
      <c r="Q128" s="16">
        <f t="shared" si="1"/>
        <v>0</v>
      </c>
      <c r="R128" s="16"/>
      <c r="S128" s="16">
        <v>22.5</v>
      </c>
      <c r="T128" s="16"/>
      <c r="U128" s="17"/>
      <c r="V128" s="62"/>
      <c r="W128" s="16"/>
      <c r="X128" s="16"/>
      <c r="Y128" s="16"/>
      <c r="Z128" s="16"/>
      <c r="AA128" s="16"/>
      <c r="AB128" s="18"/>
    </row>
    <row r="129" spans="1:28" ht="14.45" customHeight="1" x14ac:dyDescent="0.15">
      <c r="A129" s="23" t="s">
        <v>64</v>
      </c>
      <c r="B129" s="36">
        <v>1</v>
      </c>
      <c r="C129" s="13" t="s">
        <v>36</v>
      </c>
      <c r="D129" s="14" t="s">
        <v>33</v>
      </c>
      <c r="E129" s="14" t="s">
        <v>45</v>
      </c>
      <c r="F129" s="17">
        <v>22.5</v>
      </c>
      <c r="G129" s="62">
        <v>22.5</v>
      </c>
      <c r="H129" s="16"/>
      <c r="I129" s="16"/>
      <c r="J129" s="16"/>
      <c r="K129" s="16"/>
      <c r="L129" s="16"/>
      <c r="M129" s="16"/>
      <c r="N129" s="16"/>
      <c r="O129" s="16"/>
      <c r="P129" s="16"/>
      <c r="Q129" s="16">
        <f t="shared" si="1"/>
        <v>0</v>
      </c>
      <c r="R129" s="16"/>
      <c r="S129" s="16">
        <v>22.5</v>
      </c>
      <c r="T129" s="16"/>
      <c r="U129" s="17"/>
      <c r="V129" s="62"/>
      <c r="W129" s="16"/>
      <c r="X129" s="16"/>
      <c r="Y129" s="16"/>
      <c r="Z129" s="16"/>
      <c r="AA129" s="16"/>
      <c r="AB129" s="18"/>
    </row>
    <row r="130" spans="1:28" ht="14.45" customHeight="1" x14ac:dyDescent="0.15">
      <c r="A130" s="35" t="s">
        <v>71</v>
      </c>
      <c r="B130" s="13">
        <v>1</v>
      </c>
      <c r="C130" s="13" t="s">
        <v>36</v>
      </c>
      <c r="D130" s="14" t="s">
        <v>48</v>
      </c>
      <c r="E130" s="14" t="s">
        <v>32</v>
      </c>
      <c r="F130" s="17">
        <v>22.5</v>
      </c>
      <c r="G130" s="62">
        <v>22.5</v>
      </c>
      <c r="H130" s="16"/>
      <c r="I130" s="16"/>
      <c r="J130" s="16"/>
      <c r="K130" s="16"/>
      <c r="L130" s="16"/>
      <c r="M130" s="16"/>
      <c r="N130" s="16"/>
      <c r="O130" s="16"/>
      <c r="P130" s="16"/>
      <c r="Q130" s="16">
        <f t="shared" si="1"/>
        <v>0</v>
      </c>
      <c r="R130" s="16">
        <v>22.5</v>
      </c>
      <c r="S130" s="16"/>
      <c r="T130" s="16"/>
      <c r="U130" s="17"/>
      <c r="V130" s="62">
        <v>4.5</v>
      </c>
      <c r="W130" s="16"/>
      <c r="X130" s="16"/>
      <c r="Y130" s="16"/>
      <c r="Z130" s="16"/>
      <c r="AA130" s="16">
        <v>18</v>
      </c>
      <c r="AB130" s="18"/>
    </row>
    <row r="131" spans="1:28" ht="14.45" customHeight="1" x14ac:dyDescent="0.15">
      <c r="A131" s="35" t="s">
        <v>72</v>
      </c>
      <c r="B131" s="36">
        <v>1</v>
      </c>
      <c r="C131" s="13" t="s">
        <v>36</v>
      </c>
      <c r="D131" s="14" t="s">
        <v>38</v>
      </c>
      <c r="E131" s="14" t="s">
        <v>32</v>
      </c>
      <c r="F131" s="17">
        <v>22.5</v>
      </c>
      <c r="G131" s="62">
        <v>22.5</v>
      </c>
      <c r="H131" s="16"/>
      <c r="I131" s="16"/>
      <c r="J131" s="16"/>
      <c r="K131" s="16"/>
      <c r="L131" s="16"/>
      <c r="M131" s="16"/>
      <c r="N131" s="16"/>
      <c r="O131" s="16"/>
      <c r="P131" s="16"/>
      <c r="Q131" s="16">
        <f t="shared" si="1"/>
        <v>0</v>
      </c>
      <c r="R131" s="16">
        <v>22.5</v>
      </c>
      <c r="S131" s="16"/>
      <c r="T131" s="16"/>
      <c r="U131" s="17"/>
      <c r="V131" s="62">
        <v>4.5</v>
      </c>
      <c r="W131" s="16"/>
      <c r="X131" s="16"/>
      <c r="Y131" s="16"/>
      <c r="Z131" s="16"/>
      <c r="AA131" s="16">
        <v>18</v>
      </c>
      <c r="AB131" s="18"/>
    </row>
    <row r="132" spans="1:28" ht="14.45" customHeight="1" x14ac:dyDescent="0.15">
      <c r="A132" s="35" t="s">
        <v>75</v>
      </c>
      <c r="B132" s="13">
        <v>1</v>
      </c>
      <c r="C132" s="13" t="s">
        <v>36</v>
      </c>
      <c r="D132" s="14" t="s">
        <v>48</v>
      </c>
      <c r="E132" s="14" t="s">
        <v>32</v>
      </c>
      <c r="F132" s="17">
        <v>22.5</v>
      </c>
      <c r="G132" s="62">
        <v>22.5</v>
      </c>
      <c r="H132" s="16"/>
      <c r="I132" s="16"/>
      <c r="J132" s="16"/>
      <c r="K132" s="16"/>
      <c r="L132" s="16"/>
      <c r="M132" s="16"/>
      <c r="N132" s="16"/>
      <c r="O132" s="16"/>
      <c r="P132" s="16"/>
      <c r="Q132" s="16">
        <f t="shared" si="1"/>
        <v>0</v>
      </c>
      <c r="R132" s="16">
        <v>22.5</v>
      </c>
      <c r="S132" s="16"/>
      <c r="T132" s="16"/>
      <c r="U132" s="17"/>
      <c r="V132" s="62">
        <v>4.5</v>
      </c>
      <c r="W132" s="16"/>
      <c r="X132" s="16"/>
      <c r="Y132" s="16"/>
      <c r="Z132" s="16"/>
      <c r="AA132" s="16">
        <v>18</v>
      </c>
      <c r="AB132" s="18"/>
    </row>
    <row r="133" spans="1:28" ht="14.45" customHeight="1" x14ac:dyDescent="0.15">
      <c r="A133" s="35" t="s">
        <v>76</v>
      </c>
      <c r="B133" s="36">
        <v>1</v>
      </c>
      <c r="C133" s="13" t="s">
        <v>36</v>
      </c>
      <c r="D133" s="14" t="s">
        <v>38</v>
      </c>
      <c r="E133" s="14" t="s">
        <v>32</v>
      </c>
      <c r="F133" s="17">
        <v>22.5</v>
      </c>
      <c r="G133" s="62">
        <v>22.5</v>
      </c>
      <c r="H133" s="16"/>
      <c r="I133" s="16"/>
      <c r="J133" s="16"/>
      <c r="K133" s="16"/>
      <c r="L133" s="16"/>
      <c r="M133" s="16"/>
      <c r="N133" s="16"/>
      <c r="O133" s="16"/>
      <c r="P133" s="16"/>
      <c r="Q133" s="16">
        <f t="shared" si="1"/>
        <v>0</v>
      </c>
      <c r="R133" s="16">
        <v>22.5</v>
      </c>
      <c r="S133" s="16"/>
      <c r="T133" s="16"/>
      <c r="U133" s="17"/>
      <c r="V133" s="62">
        <v>4.5</v>
      </c>
      <c r="W133" s="16"/>
      <c r="X133" s="16"/>
      <c r="Y133" s="16"/>
      <c r="Z133" s="16"/>
      <c r="AA133" s="16">
        <v>18</v>
      </c>
      <c r="AB133" s="18"/>
    </row>
    <row r="134" spans="1:28" ht="14.45" customHeight="1" x14ac:dyDescent="0.15">
      <c r="A134" s="35" t="s">
        <v>79</v>
      </c>
      <c r="B134" s="36">
        <v>1</v>
      </c>
      <c r="C134" s="13" t="s">
        <v>36</v>
      </c>
      <c r="D134" s="14" t="s">
        <v>48</v>
      </c>
      <c r="E134" s="14" t="s">
        <v>32</v>
      </c>
      <c r="F134" s="17">
        <v>22.5</v>
      </c>
      <c r="G134" s="62">
        <v>22.5</v>
      </c>
      <c r="H134" s="16"/>
      <c r="I134" s="16"/>
      <c r="J134" s="16"/>
      <c r="K134" s="16"/>
      <c r="L134" s="16"/>
      <c r="M134" s="16"/>
      <c r="N134" s="16"/>
      <c r="O134" s="16"/>
      <c r="P134" s="16"/>
      <c r="Q134" s="16">
        <f t="shared" si="1"/>
        <v>0</v>
      </c>
      <c r="R134" s="16">
        <v>22.5</v>
      </c>
      <c r="S134" s="16"/>
      <c r="T134" s="16"/>
      <c r="U134" s="17"/>
      <c r="V134" s="62">
        <v>4.5</v>
      </c>
      <c r="W134" s="16"/>
      <c r="X134" s="16"/>
      <c r="Y134" s="16"/>
      <c r="Z134" s="16"/>
      <c r="AA134" s="16">
        <v>18</v>
      </c>
      <c r="AB134" s="18"/>
    </row>
    <row r="135" spans="1:28" ht="14.45" customHeight="1" thickBot="1" x14ac:dyDescent="0.2">
      <c r="A135" s="37" t="s">
        <v>80</v>
      </c>
      <c r="B135" s="38">
        <v>1</v>
      </c>
      <c r="C135" s="39" t="s">
        <v>36</v>
      </c>
      <c r="D135" s="40" t="s">
        <v>38</v>
      </c>
      <c r="E135" s="40" t="s">
        <v>32</v>
      </c>
      <c r="F135" s="41">
        <v>22.5</v>
      </c>
      <c r="G135" s="65">
        <v>22.5</v>
      </c>
      <c r="H135" s="42"/>
      <c r="I135" s="42"/>
      <c r="J135" s="42"/>
      <c r="K135" s="42"/>
      <c r="L135" s="42"/>
      <c r="M135" s="42"/>
      <c r="N135" s="42"/>
      <c r="O135" s="42"/>
      <c r="P135" s="42"/>
      <c r="Q135" s="42">
        <f t="shared" si="1"/>
        <v>0</v>
      </c>
      <c r="R135" s="42">
        <v>22.5</v>
      </c>
      <c r="S135" s="42"/>
      <c r="T135" s="42"/>
      <c r="U135" s="41"/>
      <c r="V135" s="65">
        <v>4.5</v>
      </c>
      <c r="W135" s="42"/>
      <c r="X135" s="42"/>
      <c r="Y135" s="42"/>
      <c r="Z135" s="42"/>
      <c r="AA135" s="42">
        <v>18</v>
      </c>
      <c r="AB135" s="43"/>
    </row>
    <row r="136" spans="1:28" ht="14.25" thickTop="1" x14ac:dyDescent="0.15">
      <c r="A136" s="44"/>
      <c r="B136" s="45"/>
      <c r="C136" s="45"/>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row>
    <row r="137" spans="1:28" x14ac:dyDescent="0.15">
      <c r="A137" s="44"/>
      <c r="B137" s="45"/>
      <c r="C137" s="45"/>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row>
    <row r="138" spans="1:28" x14ac:dyDescent="0.15">
      <c r="A138" s="44"/>
      <c r="B138" s="45"/>
      <c r="C138" s="45"/>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row>
    <row r="139" spans="1:28" x14ac:dyDescent="0.15">
      <c r="A139" s="44"/>
      <c r="B139" s="45"/>
      <c r="C139" s="45"/>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row>
    <row r="140" spans="1:28" x14ac:dyDescent="0.15">
      <c r="A140" s="44"/>
      <c r="B140" s="45"/>
      <c r="C140" s="45"/>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row>
    <row r="141" spans="1:28" x14ac:dyDescent="0.15">
      <c r="A141" s="44"/>
      <c r="B141" s="45"/>
      <c r="C141" s="45"/>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row>
    <row r="142" spans="1:28" x14ac:dyDescent="0.15">
      <c r="A142" s="44"/>
      <c r="B142" s="45"/>
      <c r="C142" s="45"/>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row>
    <row r="143" spans="1:28" x14ac:dyDescent="0.15">
      <c r="A143" s="44"/>
      <c r="B143" s="45"/>
      <c r="C143" s="45"/>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row>
    <row r="144" spans="1:28" x14ac:dyDescent="0.15">
      <c r="A144" s="44"/>
      <c r="B144" s="45"/>
      <c r="C144" s="45"/>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row>
    <row r="145" spans="1:28" x14ac:dyDescent="0.15">
      <c r="A145" s="44"/>
      <c r="B145" s="45"/>
      <c r="C145" s="45"/>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row>
    <row r="146" spans="1:28" x14ac:dyDescent="0.15">
      <c r="A146" s="44"/>
      <c r="B146" s="45"/>
      <c r="C146" s="45"/>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row>
    <row r="147" spans="1:28" x14ac:dyDescent="0.15">
      <c r="A147" s="44"/>
      <c r="B147" s="45"/>
      <c r="C147" s="45"/>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row>
    <row r="148" spans="1:28" x14ac:dyDescent="0.15">
      <c r="A148" s="44"/>
      <c r="B148" s="45"/>
      <c r="C148" s="45"/>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row>
    <row r="149" spans="1:28" x14ac:dyDescent="0.15">
      <c r="A149" s="44"/>
      <c r="B149" s="45"/>
      <c r="C149" s="45"/>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row>
    <row r="150" spans="1:28" x14ac:dyDescent="0.15">
      <c r="A150" s="44"/>
      <c r="B150" s="45"/>
      <c r="C150" s="45"/>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row>
    <row r="151" spans="1:28" x14ac:dyDescent="0.15">
      <c r="A151" s="44"/>
      <c r="B151" s="45"/>
      <c r="C151" s="45"/>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row>
    <row r="152" spans="1:28" x14ac:dyDescent="0.15">
      <c r="A152" s="44"/>
      <c r="B152" s="45"/>
      <c r="C152" s="45"/>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row>
    <row r="153" spans="1:28" x14ac:dyDescent="0.15">
      <c r="A153" s="44"/>
      <c r="B153" s="45"/>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row>
    <row r="154" spans="1:28" x14ac:dyDescent="0.15">
      <c r="A154" s="44"/>
      <c r="B154" s="45"/>
      <c r="C154" s="45"/>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row>
    <row r="155" spans="1:28" x14ac:dyDescent="0.15">
      <c r="A155" s="44"/>
      <c r="B155" s="45"/>
      <c r="C155" s="45"/>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row>
    <row r="156" spans="1:28" x14ac:dyDescent="0.15">
      <c r="A156" s="44"/>
      <c r="B156" s="45"/>
      <c r="C156" s="45"/>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row>
    <row r="157" spans="1:28" x14ac:dyDescent="0.15">
      <c r="A157" s="44"/>
      <c r="B157" s="45"/>
      <c r="C157" s="45"/>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row>
    <row r="158" spans="1:28" x14ac:dyDescent="0.15">
      <c r="A158" s="44"/>
      <c r="B158" s="45"/>
      <c r="C158" s="45"/>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row>
    <row r="159" spans="1:28" x14ac:dyDescent="0.15">
      <c r="A159" s="44"/>
      <c r="B159" s="45"/>
      <c r="C159" s="45"/>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row>
    <row r="160" spans="1:28" x14ac:dyDescent="0.15">
      <c r="A160" s="44"/>
      <c r="B160" s="45"/>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row>
    <row r="161" spans="1:28" x14ac:dyDescent="0.15">
      <c r="A161" s="44"/>
      <c r="B161" s="45"/>
      <c r="C161" s="45"/>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row>
    <row r="162" spans="1:28" x14ac:dyDescent="0.15">
      <c r="A162" s="44"/>
      <c r="B162" s="45"/>
      <c r="C162" s="45"/>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row>
    <row r="163" spans="1:28" x14ac:dyDescent="0.15">
      <c r="A163" s="44"/>
      <c r="B163" s="45"/>
      <c r="C163" s="45"/>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row>
    <row r="164" spans="1:28" x14ac:dyDescent="0.15">
      <c r="A164" s="44"/>
      <c r="B164" s="45"/>
      <c r="C164" s="45"/>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row>
    <row r="165" spans="1:28" x14ac:dyDescent="0.15">
      <c r="A165" s="44"/>
      <c r="B165" s="45"/>
      <c r="C165" s="45"/>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row>
    <row r="166" spans="1:28" x14ac:dyDescent="0.15">
      <c r="A166" s="44"/>
      <c r="B166" s="45"/>
      <c r="C166" s="45"/>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row>
    <row r="167" spans="1:28" x14ac:dyDescent="0.15">
      <c r="A167" s="44"/>
      <c r="B167" s="45"/>
      <c r="C167" s="45"/>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row>
    <row r="168" spans="1:28" x14ac:dyDescent="0.15">
      <c r="A168" s="44"/>
      <c r="B168" s="45"/>
      <c r="C168" s="45"/>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row>
    <row r="169" spans="1:28" x14ac:dyDescent="0.15">
      <c r="A169" s="44"/>
      <c r="B169" s="45"/>
      <c r="C169" s="45"/>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row>
    <row r="170" spans="1:28" x14ac:dyDescent="0.15">
      <c r="A170" s="44"/>
      <c r="B170" s="45"/>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row>
    <row r="171" spans="1:28" x14ac:dyDescent="0.15">
      <c r="A171" s="44"/>
      <c r="B171" s="45"/>
      <c r="C171" s="45"/>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row>
    <row r="172" spans="1:28" x14ac:dyDescent="0.15">
      <c r="A172" s="44"/>
      <c r="B172" s="45"/>
      <c r="C172" s="45"/>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row>
    <row r="173" spans="1:28" x14ac:dyDescent="0.15">
      <c r="A173" s="44"/>
      <c r="B173" s="45"/>
      <c r="C173" s="45"/>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row>
    <row r="174" spans="1:28" x14ac:dyDescent="0.15">
      <c r="A174" s="44"/>
      <c r="B174" s="45"/>
      <c r="C174" s="45"/>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row>
    <row r="175" spans="1:28" x14ac:dyDescent="0.15">
      <c r="A175" s="44"/>
      <c r="B175" s="45"/>
      <c r="C175" s="45"/>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row>
    <row r="176" spans="1:28" x14ac:dyDescent="0.15">
      <c r="A176" s="44"/>
      <c r="B176" s="45"/>
      <c r="C176" s="45"/>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row>
    <row r="177" spans="1:28" x14ac:dyDescent="0.15">
      <c r="A177" s="44"/>
      <c r="B177" s="45"/>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row>
    <row r="178" spans="1:28" x14ac:dyDescent="0.15">
      <c r="A178" s="44"/>
      <c r="B178" s="45"/>
      <c r="C178" s="45"/>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row>
    <row r="179" spans="1:28" x14ac:dyDescent="0.15">
      <c r="A179" s="44"/>
      <c r="B179" s="45"/>
      <c r="C179" s="45"/>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row>
    <row r="180" spans="1:28" x14ac:dyDescent="0.15">
      <c r="A180" s="44"/>
      <c r="B180" s="45"/>
      <c r="C180" s="45"/>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row>
    <row r="181" spans="1:28" x14ac:dyDescent="0.15">
      <c r="A181" s="44"/>
      <c r="B181" s="45"/>
      <c r="C181" s="45"/>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row>
    <row r="182" spans="1:28" x14ac:dyDescent="0.15">
      <c r="A182" s="44"/>
      <c r="B182" s="45"/>
      <c r="C182" s="45"/>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row>
    <row r="183" spans="1:28" x14ac:dyDescent="0.15">
      <c r="A183" s="44"/>
      <c r="B183" s="45"/>
      <c r="C183" s="45"/>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row>
    <row r="184" spans="1:28" x14ac:dyDescent="0.15">
      <c r="A184" s="44"/>
      <c r="B184" s="45"/>
      <c r="C184" s="45"/>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row>
    <row r="185" spans="1:28" x14ac:dyDescent="0.15">
      <c r="A185" s="44"/>
      <c r="B185" s="45"/>
      <c r="C185" s="45"/>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row>
    <row r="186" spans="1:28" x14ac:dyDescent="0.15">
      <c r="A186" s="44"/>
      <c r="B186" s="45"/>
      <c r="C186" s="45"/>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row>
    <row r="187" spans="1:28" x14ac:dyDescent="0.15">
      <c r="A187" s="44"/>
      <c r="B187" s="45"/>
      <c r="C187" s="45"/>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row>
    <row r="188" spans="1:28" x14ac:dyDescent="0.15">
      <c r="A188" s="44"/>
      <c r="B188" s="45"/>
      <c r="C188" s="45"/>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row>
    <row r="189" spans="1:28" x14ac:dyDescent="0.15">
      <c r="A189" s="44"/>
      <c r="B189" s="45"/>
      <c r="C189" s="45"/>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row>
    <row r="190" spans="1:28" x14ac:dyDescent="0.15">
      <c r="A190" s="44"/>
      <c r="B190" s="45"/>
      <c r="C190" s="45"/>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row>
    <row r="191" spans="1:28" x14ac:dyDescent="0.15">
      <c r="A191" s="44"/>
      <c r="B191" s="45"/>
      <c r="C191" s="45"/>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row>
    <row r="192" spans="1:28" x14ac:dyDescent="0.15">
      <c r="A192" s="44"/>
      <c r="B192" s="45"/>
      <c r="C192" s="45"/>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row>
    <row r="193" spans="1:28" x14ac:dyDescent="0.15">
      <c r="A193" s="44"/>
      <c r="B193" s="45"/>
      <c r="C193" s="45"/>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row>
    <row r="194" spans="1:28" x14ac:dyDescent="0.15">
      <c r="A194" s="44"/>
      <c r="B194" s="45"/>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row>
    <row r="195" spans="1:28" x14ac:dyDescent="0.15">
      <c r="A195" s="44"/>
      <c r="B195" s="45"/>
      <c r="C195" s="45"/>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row>
    <row r="196" spans="1:28" x14ac:dyDescent="0.15">
      <c r="A196" s="44"/>
      <c r="B196" s="45"/>
      <c r="C196" s="45"/>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row>
    <row r="197" spans="1:28" x14ac:dyDescent="0.15">
      <c r="A197" s="44"/>
      <c r="B197" s="45"/>
      <c r="C197" s="45"/>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row>
    <row r="198" spans="1:28" x14ac:dyDescent="0.15">
      <c r="A198" s="44"/>
      <c r="B198" s="45"/>
      <c r="C198" s="45"/>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row>
    <row r="199" spans="1:28" x14ac:dyDescent="0.15">
      <c r="A199" s="44"/>
      <c r="B199" s="45"/>
      <c r="C199" s="45"/>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row>
    <row r="200" spans="1:28" x14ac:dyDescent="0.15">
      <c r="A200" s="44"/>
      <c r="B200" s="45"/>
      <c r="C200" s="45"/>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row>
    <row r="201" spans="1:28" x14ac:dyDescent="0.15">
      <c r="A201" s="44"/>
      <c r="B201" s="45"/>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row>
    <row r="202" spans="1:28" x14ac:dyDescent="0.15">
      <c r="A202" s="44"/>
      <c r="B202" s="45"/>
      <c r="C202" s="45"/>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row>
    <row r="203" spans="1:28" x14ac:dyDescent="0.15">
      <c r="A203" s="44"/>
      <c r="B203" s="45"/>
      <c r="C203" s="45"/>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row>
    <row r="204" spans="1:28" x14ac:dyDescent="0.15">
      <c r="A204" s="44"/>
      <c r="B204" s="45"/>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row>
    <row r="205" spans="1:28" x14ac:dyDescent="0.15">
      <c r="A205" s="44"/>
      <c r="B205" s="45"/>
      <c r="C205" s="45"/>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row>
    <row r="206" spans="1:28" x14ac:dyDescent="0.15">
      <c r="A206" s="44"/>
      <c r="B206" s="45"/>
      <c r="C206" s="45"/>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row>
    <row r="207" spans="1:28" x14ac:dyDescent="0.15">
      <c r="A207" s="44"/>
      <c r="B207" s="45"/>
      <c r="C207" s="45"/>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row>
    <row r="208" spans="1:28" x14ac:dyDescent="0.15">
      <c r="A208" s="44"/>
      <c r="B208" s="45"/>
      <c r="C208" s="45"/>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row>
    <row r="209" spans="1:28" x14ac:dyDescent="0.15">
      <c r="A209" s="44"/>
      <c r="B209" s="45"/>
      <c r="C209" s="45"/>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row>
    <row r="210" spans="1:28" x14ac:dyDescent="0.15">
      <c r="A210" s="44"/>
      <c r="B210" s="45"/>
      <c r="C210" s="45"/>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row>
    <row r="211" spans="1:28" x14ac:dyDescent="0.15">
      <c r="A211" s="44"/>
      <c r="B211" s="45"/>
      <c r="C211" s="45"/>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row>
    <row r="212" spans="1:28" x14ac:dyDescent="0.15">
      <c r="A212" s="44"/>
      <c r="B212" s="45"/>
      <c r="C212" s="45"/>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row>
    <row r="213" spans="1:28" x14ac:dyDescent="0.15">
      <c r="A213" s="44"/>
      <c r="B213" s="45"/>
      <c r="C213" s="45"/>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row>
    <row r="214" spans="1:28" x14ac:dyDescent="0.15">
      <c r="A214" s="44"/>
      <c r="B214" s="45"/>
      <c r="C214" s="45"/>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row>
    <row r="215" spans="1:28" x14ac:dyDescent="0.15">
      <c r="A215" s="44"/>
      <c r="B215" s="45"/>
      <c r="C215" s="45"/>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row>
    <row r="216" spans="1:28" x14ac:dyDescent="0.15">
      <c r="A216" s="44"/>
      <c r="B216" s="45"/>
      <c r="C216" s="45"/>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row>
    <row r="217" spans="1:28" x14ac:dyDescent="0.15">
      <c r="A217" s="44"/>
      <c r="B217" s="45"/>
      <c r="C217" s="45"/>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row>
    <row r="218" spans="1:28" x14ac:dyDescent="0.15">
      <c r="A218" s="44"/>
      <c r="B218" s="45"/>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row>
    <row r="219" spans="1:28" x14ac:dyDescent="0.15">
      <c r="A219" s="44"/>
      <c r="B219" s="45"/>
      <c r="C219" s="45"/>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row>
    <row r="220" spans="1:28" x14ac:dyDescent="0.15">
      <c r="A220" s="44"/>
      <c r="B220" s="45"/>
      <c r="C220" s="45"/>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row>
    <row r="221" spans="1:28" x14ac:dyDescent="0.15">
      <c r="A221" s="44"/>
      <c r="B221" s="45"/>
      <c r="C221" s="45"/>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row>
    <row r="222" spans="1:28" x14ac:dyDescent="0.15">
      <c r="A222" s="44"/>
      <c r="B222" s="45"/>
      <c r="C222" s="45"/>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row>
    <row r="223" spans="1:28" x14ac:dyDescent="0.15">
      <c r="A223" s="44"/>
      <c r="B223" s="45"/>
      <c r="C223" s="45"/>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row>
    <row r="224" spans="1:28" x14ac:dyDescent="0.15">
      <c r="A224" s="44"/>
      <c r="B224" s="45"/>
      <c r="C224" s="45"/>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row>
    <row r="225" spans="1:28" x14ac:dyDescent="0.15">
      <c r="A225" s="44"/>
      <c r="B225" s="45"/>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row>
    <row r="226" spans="1:28" x14ac:dyDescent="0.15">
      <c r="A226" s="44"/>
      <c r="B226" s="45"/>
      <c r="C226" s="45"/>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row>
    <row r="227" spans="1:28" x14ac:dyDescent="0.15">
      <c r="A227" s="44"/>
      <c r="B227" s="45"/>
      <c r="C227" s="45"/>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row>
    <row r="228" spans="1:28" x14ac:dyDescent="0.15">
      <c r="A228" s="44"/>
      <c r="B228" s="45"/>
      <c r="C228" s="45"/>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row>
    <row r="229" spans="1:28" x14ac:dyDescent="0.15">
      <c r="A229" s="44"/>
      <c r="B229" s="45"/>
      <c r="C229" s="45"/>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row>
    <row r="230" spans="1:28" x14ac:dyDescent="0.15">
      <c r="A230" s="44"/>
      <c r="B230" s="45"/>
      <c r="C230" s="45"/>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row>
    <row r="231" spans="1:28" x14ac:dyDescent="0.15">
      <c r="A231" s="44"/>
      <c r="B231" s="45"/>
      <c r="C231" s="45"/>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row>
    <row r="232" spans="1:28" x14ac:dyDescent="0.15">
      <c r="A232" s="44"/>
      <c r="B232" s="45"/>
      <c r="C232" s="45"/>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row>
    <row r="233" spans="1:28" x14ac:dyDescent="0.15">
      <c r="A233" s="44"/>
      <c r="B233" s="45"/>
      <c r="C233" s="45"/>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row>
    <row r="234" spans="1:28" x14ac:dyDescent="0.15">
      <c r="A234" s="44"/>
      <c r="B234" s="45"/>
      <c r="C234" s="45"/>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row>
    <row r="235" spans="1:28" x14ac:dyDescent="0.15">
      <c r="A235" s="44"/>
      <c r="B235" s="45"/>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row>
    <row r="236" spans="1:28" x14ac:dyDescent="0.15">
      <c r="A236" s="44"/>
      <c r="B236" s="45"/>
      <c r="C236" s="45"/>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row>
    <row r="237" spans="1:28" x14ac:dyDescent="0.15">
      <c r="A237" s="44"/>
      <c r="B237" s="45"/>
      <c r="C237" s="45"/>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row>
    <row r="238" spans="1:28" x14ac:dyDescent="0.15">
      <c r="A238" s="44"/>
      <c r="B238" s="45"/>
      <c r="C238" s="45"/>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row>
    <row r="239" spans="1:28" x14ac:dyDescent="0.15">
      <c r="A239" s="44"/>
      <c r="B239" s="45"/>
      <c r="C239" s="45"/>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row>
    <row r="240" spans="1:28" x14ac:dyDescent="0.15">
      <c r="A240" s="44"/>
      <c r="B240" s="45"/>
      <c r="C240" s="45"/>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row>
    <row r="241" spans="1:28" x14ac:dyDescent="0.15">
      <c r="A241" s="44"/>
      <c r="B241" s="45"/>
      <c r="C241" s="45"/>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row>
    <row r="242" spans="1:28" x14ac:dyDescent="0.15">
      <c r="A242" s="44"/>
      <c r="B242" s="45"/>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row>
    <row r="243" spans="1:28" x14ac:dyDescent="0.15">
      <c r="A243" s="44"/>
      <c r="B243" s="45"/>
      <c r="C243" s="45"/>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row>
    <row r="244" spans="1:28" x14ac:dyDescent="0.15">
      <c r="A244" s="44"/>
      <c r="B244" s="45"/>
      <c r="C244" s="45"/>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row>
    <row r="245" spans="1:28" x14ac:dyDescent="0.15">
      <c r="A245" s="44"/>
      <c r="B245" s="45"/>
      <c r="C245" s="45"/>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row>
    <row r="246" spans="1:28" x14ac:dyDescent="0.15">
      <c r="A246" s="44"/>
      <c r="B246" s="45"/>
      <c r="C246" s="45"/>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row>
    <row r="247" spans="1:28" x14ac:dyDescent="0.15">
      <c r="A247" s="44"/>
      <c r="B247" s="45"/>
      <c r="C247" s="45"/>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row>
    <row r="248" spans="1:28" x14ac:dyDescent="0.15">
      <c r="A248" s="44"/>
      <c r="B248" s="45"/>
      <c r="C248" s="45"/>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row>
    <row r="249" spans="1:28" x14ac:dyDescent="0.15">
      <c r="A249" s="44"/>
      <c r="B249" s="45"/>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row>
    <row r="250" spans="1:28" x14ac:dyDescent="0.15">
      <c r="A250" s="44"/>
      <c r="B250" s="45"/>
      <c r="C250" s="45"/>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row>
    <row r="251" spans="1:28" x14ac:dyDescent="0.15">
      <c r="A251" s="44"/>
      <c r="B251" s="45"/>
      <c r="C251" s="45"/>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row>
    <row r="252" spans="1:28" x14ac:dyDescent="0.15">
      <c r="A252" s="44"/>
      <c r="B252" s="45"/>
      <c r="C252" s="45"/>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row>
    <row r="253" spans="1:28" x14ac:dyDescent="0.15">
      <c r="A253" s="44"/>
      <c r="B253" s="45"/>
      <c r="C253" s="45"/>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row>
    <row r="254" spans="1:28" x14ac:dyDescent="0.15">
      <c r="A254" s="44"/>
      <c r="B254" s="45"/>
      <c r="C254" s="45"/>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row>
    <row r="255" spans="1:28" x14ac:dyDescent="0.15">
      <c r="A255" s="44"/>
      <c r="B255" s="45"/>
      <c r="C255" s="45"/>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row>
    <row r="256" spans="1:28" x14ac:dyDescent="0.15">
      <c r="A256" s="44"/>
      <c r="B256" s="45"/>
      <c r="C256" s="45"/>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row>
    <row r="257" spans="1:28" x14ac:dyDescent="0.15">
      <c r="A257" s="44"/>
      <c r="B257" s="45"/>
      <c r="C257" s="45"/>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row>
    <row r="258" spans="1:28" x14ac:dyDescent="0.15">
      <c r="A258" s="44"/>
      <c r="B258" s="45"/>
      <c r="C258" s="45"/>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row>
    <row r="259" spans="1:28" x14ac:dyDescent="0.15">
      <c r="A259" s="44"/>
      <c r="B259" s="45"/>
      <c r="C259" s="45"/>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row>
  </sheetData>
  <sheetProtection sheet="1" objects="1" scenarios="1"/>
  <mergeCells count="34">
    <mergeCell ref="H5:H7"/>
    <mergeCell ref="I5:Q5"/>
    <mergeCell ref="R5:R7"/>
    <mergeCell ref="V3:AB5"/>
    <mergeCell ref="V6:V7"/>
    <mergeCell ref="AA6:AA7"/>
    <mergeCell ref="AB6:AB7"/>
    <mergeCell ref="W6:W7"/>
    <mergeCell ref="X6:X7"/>
    <mergeCell ref="Y6:Y7"/>
    <mergeCell ref="Z6:Z7"/>
    <mergeCell ref="T5:T7"/>
    <mergeCell ref="U5:U7"/>
    <mergeCell ref="K6:K7"/>
    <mergeCell ref="L6:L7"/>
    <mergeCell ref="M6:M7"/>
    <mergeCell ref="N6:N7"/>
    <mergeCell ref="Q6:Q7"/>
    <mergeCell ref="A1:AB1"/>
    <mergeCell ref="A3:A7"/>
    <mergeCell ref="B3:B7"/>
    <mergeCell ref="C3:C7"/>
    <mergeCell ref="D3:D7"/>
    <mergeCell ref="E3:E7"/>
    <mergeCell ref="F3:F7"/>
    <mergeCell ref="G3:U3"/>
    <mergeCell ref="O6:O7"/>
    <mergeCell ref="P6:P7"/>
    <mergeCell ref="S5:S7"/>
    <mergeCell ref="G4:Q4"/>
    <mergeCell ref="I6:I7"/>
    <mergeCell ref="J6:J7"/>
    <mergeCell ref="R4:U4"/>
    <mergeCell ref="G5:G7"/>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学習時間自己点検シート</vt:lpstr>
      <vt:lpstr>表４（新カリ）データ　2015～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baccarat</dc:creator>
  <cp:lastModifiedBy>baccarat</cp:lastModifiedBy>
  <cp:lastPrinted>2012-03-16T01:04:48Z</cp:lastPrinted>
  <dcterms:created xsi:type="dcterms:W3CDTF">2008-01-08T08:41:42Z</dcterms:created>
  <dcterms:modified xsi:type="dcterms:W3CDTF">2016-09-12T12:10:51Z</dcterms:modified>
</cp:coreProperties>
</file>